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2 от 31.01.2024\"/>
    </mc:Choice>
  </mc:AlternateContent>
  <bookViews>
    <workbookView xWindow="0" yWindow="0" windowWidth="28800" windowHeight="12030" tabRatio="835" activeTab="1"/>
  </bookViews>
  <sheets>
    <sheet name="прил 5 АПП и ДС ЗПТ" sheetId="49" r:id="rId1"/>
    <sheet name="прил 4.2 АПП посещ" sheetId="46" r:id="rId2"/>
    <sheet name="прил 4.1 АПП ДН" sheetId="47" r:id="rId3"/>
    <sheet name="прил 3 ФАПы" sheetId="50" r:id="rId4"/>
    <sheet name="прил 2.3 Подуш гин" sheetId="41" r:id="rId5"/>
    <sheet name="прил 2.2 Подуш стомат" sheetId="44" r:id="rId6"/>
    <sheet name="прил 2.1Подуш ТЕР" sheetId="45" r:id="rId7"/>
    <sheet name="прил 1.39 ВМП" sheetId="7" r:id="rId8"/>
    <sheet name="прил 1.38 КС РОД" sheetId="36" r:id="rId9"/>
    <sheet name="прил 1.37 КС МЕР прочее" sheetId="38" r:id="rId10"/>
    <sheet name="прил 1.36 КС МЕР ЦНС" sheetId="40" r:id="rId11"/>
    <sheet name="прил 1.35 КС МЕР ОДА" sheetId="13" r:id="rId12"/>
    <sheet name="прил 1.34 КС МЕР кардио" sheetId="14" r:id="rId13"/>
    <sheet name="прил 1.33 КС МЕР дети" sheetId="15" r:id="rId14"/>
    <sheet name="прил 1.32 КС ОНК" sheetId="16" r:id="rId15"/>
    <sheet name="прил 1.31 КС" sheetId="17" r:id="rId16"/>
    <sheet name="прил 1.30 ДС ЗПТ" sheetId="18" r:id="rId17"/>
    <sheet name="прил 1.29 ДС ОНК" sheetId="19" r:id="rId18"/>
    <sheet name="прил 1.28 ДС ЭКО" sheetId="20" r:id="rId19"/>
    <sheet name="прил 1.27 ДС МЕР прочее" sheetId="21" r:id="rId20"/>
    <sheet name="прил 1.26 ДС МЕР ЦНС" sheetId="22" r:id="rId21"/>
    <sheet name="прил 1.25 ДС МЕР ОДА" sheetId="39" r:id="rId22"/>
    <sheet name="прил 1.24 ДС МЕР кардио " sheetId="23" r:id="rId23"/>
    <sheet name="прил 1.23 ДС МЕР дети" sheetId="24" r:id="rId24"/>
    <sheet name="прил 1.22 ДС" sheetId="25" r:id="rId25"/>
    <sheet name="прил 1.21 ДИ ОНК" sheetId="26" r:id="rId26"/>
    <sheet name="прил 1.20 ДИ тест COV" sheetId="27" r:id="rId27"/>
    <sheet name="прил 1.19 ДИ гист" sheetId="28" r:id="rId28"/>
    <sheet name="прил 1.18 ДИ ЭНД" sheetId="29" r:id="rId29"/>
    <sheet name="прил 1.17 ДИ УЗИ" sheetId="30" r:id="rId30"/>
    <sheet name="прил 1.16 ДИ МРТ" sheetId="31" r:id="rId31"/>
    <sheet name="прил 1.15 ДИ КТ" sheetId="32" r:id="rId32"/>
    <sheet name="прил 1.14 АПП ШСД" sheetId="33" r:id="rId33"/>
    <sheet name="прил 1.13 СМП конс. эвак" sheetId="34" r:id="rId34"/>
    <sheet name="прил 1.12 АПП неотлож" sheetId="35" r:id="rId35"/>
    <sheet name="прил 1.11 АПП ДН" sheetId="8" r:id="rId36"/>
    <sheet name="прил  1.10 ДИСП. УГЛУБ" sheetId="9" r:id="rId37"/>
    <sheet name="прил 1.9 ПМО дисп. детей" sheetId="10" r:id="rId38"/>
    <sheet name="прил 1.8 ПМО взр" sheetId="11" r:id="rId39"/>
    <sheet name="прил 1.7 ДИСП взр. 2 эт" sheetId="12" r:id="rId40"/>
    <sheet name="прил 1.6 ДИСП взр 1 эт" sheetId="4" r:id="rId41"/>
    <sheet name="прил 1.5 АПП ЗПТ" sheetId="6" r:id="rId42"/>
    <sheet name="прил 1.4 АПП МЕР" sheetId="1" r:id="rId43"/>
    <sheet name="прил1.3 АПП ЦЗ" sheetId="2" r:id="rId44"/>
    <sheet name="прил 1.2 АПП обр" sheetId="3" r:id="rId45"/>
    <sheet name="прил 1.1 АПП посещ" sheetId="5" r:id="rId46"/>
  </sheets>
  <definedNames>
    <definedName name="_xlnm._FilterDatabase" localSheetId="45" hidden="1">'прил 1.1 АПП посещ'!$B$1:$B$151</definedName>
    <definedName name="_xlnm._FilterDatabase" localSheetId="44" hidden="1">'прил 1.2 АПП обр'!$B$1:$B$115</definedName>
    <definedName name="_xlnm._FilterDatabase" localSheetId="7" hidden="1">'прил 1.39 ВМП'!$B$1:$B$1620</definedName>
    <definedName name="_xlnm._FilterDatabase" localSheetId="41" hidden="1">'прил 1.5 АПП ЗПТ'!#REF!</definedName>
    <definedName name="_xlnm._FilterDatabase" localSheetId="40" hidden="1">'прил 1.6 ДИСП взр 1 эт'!$B$1:$B$50</definedName>
    <definedName name="_xlnm._FilterDatabase" localSheetId="39" hidden="1">'прил 1.7 ДИСП взр. 2 эт'!$B$1:$B$51</definedName>
    <definedName name="_xlnm._FilterDatabase" localSheetId="2" hidden="1">'прил 4.1 АПП ДН'!$B$1:$B$956</definedName>
    <definedName name="_xlnm._FilterDatabase" localSheetId="0" hidden="1">'прил 5 АПП и ДС ЗПТ'!$B$1:$B$271</definedName>
    <definedName name="_xlnm._FilterDatabase" localSheetId="43" hidden="1">'прил1.3 АПП ЦЗ'!#REF!</definedName>
    <definedName name="_xlnm.Print_Area" localSheetId="0">'прил 5 АПП и ДС ЗПТ'!$A$1:$H$271</definedName>
  </definedNames>
  <calcPr calcId="162913" refMode="R1C1" fullPrecision="0"/>
</workbook>
</file>

<file path=xl/calcChain.xml><?xml version="1.0" encoding="utf-8"?>
<calcChain xmlns="http://schemas.openxmlformats.org/spreadsheetml/2006/main">
  <c r="H22" i="46" l="1"/>
  <c r="H23" i="46"/>
  <c r="H24" i="46"/>
  <c r="H25" i="46"/>
  <c r="H26" i="46"/>
  <c r="H27" i="46"/>
  <c r="H28" i="46"/>
  <c r="H29" i="46"/>
  <c r="H30" i="46"/>
  <c r="H31" i="46"/>
  <c r="H32" i="46"/>
  <c r="H21" i="46"/>
  <c r="E34" i="25" l="1"/>
  <c r="F34" i="25"/>
  <c r="E52" i="17" l="1"/>
  <c r="E54" i="17" s="1"/>
  <c r="F54" i="17"/>
  <c r="H53" i="17"/>
  <c r="G53" i="17"/>
  <c r="G6" i="1" l="1"/>
  <c r="G7" i="1"/>
  <c r="G8" i="1"/>
  <c r="G9" i="1"/>
  <c r="G10" i="1"/>
  <c r="G11" i="1"/>
  <c r="G12" i="1"/>
  <c r="G5" i="1"/>
  <c r="F33" i="46" l="1"/>
  <c r="E33" i="46"/>
  <c r="D33" i="46"/>
  <c r="C33" i="46"/>
  <c r="H33" i="46"/>
  <c r="G33" i="46"/>
  <c r="F12" i="20" l="1"/>
  <c r="E12" i="20"/>
  <c r="F24" i="19"/>
  <c r="E24" i="19"/>
  <c r="H5" i="29" l="1"/>
  <c r="G5" i="29"/>
  <c r="F59" i="29" l="1"/>
  <c r="H59" i="29" s="1"/>
  <c r="E59" i="29"/>
  <c r="G59" i="29" s="1"/>
  <c r="E58" i="29"/>
  <c r="H57" i="29"/>
  <c r="G57" i="29"/>
  <c r="H56" i="29"/>
  <c r="G56" i="29"/>
  <c r="H55" i="29"/>
  <c r="G55" i="29"/>
  <c r="H54" i="29"/>
  <c r="G54" i="29"/>
  <c r="H53" i="29"/>
  <c r="G53" i="29"/>
  <c r="H52" i="29"/>
  <c r="G52" i="29"/>
  <c r="H51" i="29"/>
  <c r="G51" i="29"/>
  <c r="H50" i="29"/>
  <c r="G50" i="29"/>
  <c r="H49" i="29"/>
  <c r="G49" i="29"/>
  <c r="H48" i="29"/>
  <c r="G48" i="29"/>
  <c r="H47" i="29"/>
  <c r="G47" i="29"/>
  <c r="H46" i="29"/>
  <c r="G46" i="29"/>
  <c r="H45" i="29"/>
  <c r="G45" i="29"/>
  <c r="H44" i="29"/>
  <c r="G44" i="29"/>
  <c r="H43" i="29"/>
  <c r="G43" i="29"/>
  <c r="H42" i="29"/>
  <c r="G42" i="29"/>
  <c r="H41" i="29"/>
  <c r="G41" i="29"/>
  <c r="H40" i="29"/>
  <c r="G40" i="29"/>
  <c r="H39" i="29"/>
  <c r="G39" i="29"/>
  <c r="H38" i="29"/>
  <c r="G38" i="29"/>
  <c r="H37" i="29"/>
  <c r="G37" i="29"/>
  <c r="H36" i="29"/>
  <c r="G36" i="29"/>
  <c r="H35" i="29"/>
  <c r="G35" i="29"/>
  <c r="H34" i="29"/>
  <c r="G34" i="29"/>
  <c r="H33" i="29"/>
  <c r="G33" i="29"/>
  <c r="H32" i="29"/>
  <c r="G32" i="29"/>
  <c r="H31" i="29"/>
  <c r="G31" i="29"/>
  <c r="H30" i="29"/>
  <c r="G30" i="29"/>
  <c r="H29" i="29"/>
  <c r="G29" i="29"/>
  <c r="H28" i="29"/>
  <c r="G28" i="29"/>
  <c r="H27" i="29"/>
  <c r="G27" i="29"/>
  <c r="H26" i="29"/>
  <c r="G26" i="29"/>
  <c r="H25" i="29"/>
  <c r="G25" i="29"/>
  <c r="H24" i="29"/>
  <c r="G24" i="29"/>
  <c r="H23" i="29"/>
  <c r="G23" i="29"/>
  <c r="H22" i="29"/>
  <c r="G22" i="29"/>
  <c r="H21" i="29"/>
  <c r="G21" i="29"/>
  <c r="H20" i="29"/>
  <c r="G20" i="29"/>
  <c r="H19" i="29"/>
  <c r="G19" i="29"/>
  <c r="H18" i="29"/>
  <c r="G18" i="29"/>
  <c r="H17" i="29"/>
  <c r="G17" i="29"/>
  <c r="H16" i="29"/>
  <c r="G16" i="29"/>
  <c r="H15" i="29"/>
  <c r="G15" i="29"/>
  <c r="H14" i="29"/>
  <c r="G14" i="29"/>
  <c r="H13" i="29"/>
  <c r="G13" i="29"/>
  <c r="H12" i="29"/>
  <c r="G12" i="29"/>
  <c r="H11" i="29"/>
  <c r="G11" i="29"/>
  <c r="H10" i="29"/>
  <c r="G10" i="29"/>
  <c r="H9" i="29"/>
  <c r="G9" i="29"/>
  <c r="H8" i="29"/>
  <c r="G8" i="29"/>
  <c r="H7" i="29"/>
  <c r="G7" i="29"/>
  <c r="H6" i="29"/>
  <c r="G6" i="29"/>
  <c r="F55" i="30" l="1"/>
  <c r="H55" i="30" s="1"/>
  <c r="E55" i="30"/>
  <c r="G55" i="30" s="1"/>
  <c r="H53" i="30"/>
  <c r="G53" i="30"/>
  <c r="H52" i="30"/>
  <c r="G52" i="30"/>
  <c r="H51" i="30"/>
  <c r="G51" i="30"/>
  <c r="H50" i="30"/>
  <c r="G50" i="30"/>
  <c r="H49" i="30"/>
  <c r="G49" i="30"/>
  <c r="H48" i="30"/>
  <c r="G48" i="30"/>
  <c r="H47" i="30"/>
  <c r="G47" i="30"/>
  <c r="H46" i="30"/>
  <c r="G46" i="30"/>
  <c r="H45" i="30"/>
  <c r="G45" i="30"/>
  <c r="H44" i="30"/>
  <c r="G44" i="30"/>
  <c r="H43" i="30"/>
  <c r="G43" i="30"/>
  <c r="H42" i="30"/>
  <c r="G42" i="30"/>
  <c r="H41" i="30"/>
  <c r="G41" i="30"/>
  <c r="H40" i="30"/>
  <c r="G40" i="30"/>
  <c r="H39" i="30"/>
  <c r="G39" i="30"/>
  <c r="H38" i="30"/>
  <c r="G38" i="30"/>
  <c r="H37" i="30"/>
  <c r="G37" i="30"/>
  <c r="H36" i="30"/>
  <c r="G36" i="30"/>
  <c r="H35" i="30"/>
  <c r="G35" i="30"/>
  <c r="H34" i="30"/>
  <c r="G34" i="30"/>
  <c r="H33" i="30"/>
  <c r="G33" i="30"/>
  <c r="H32" i="30"/>
  <c r="G32" i="30"/>
  <c r="H31" i="30"/>
  <c r="G31" i="30"/>
  <c r="H30" i="30"/>
  <c r="G30" i="30"/>
  <c r="H29" i="30"/>
  <c r="G29" i="30"/>
  <c r="H28" i="30"/>
  <c r="G28" i="30"/>
  <c r="H27" i="30"/>
  <c r="G27" i="30"/>
  <c r="H26" i="30"/>
  <c r="G26" i="30"/>
  <c r="H25" i="30"/>
  <c r="G25" i="30"/>
  <c r="H24" i="30"/>
  <c r="G24" i="30"/>
  <c r="H23" i="30"/>
  <c r="G23" i="30"/>
  <c r="H22" i="30"/>
  <c r="G22" i="30"/>
  <c r="H21" i="30"/>
  <c r="G21" i="30"/>
  <c r="H20" i="30"/>
  <c r="G20" i="30"/>
  <c r="H19" i="30"/>
  <c r="G19" i="30"/>
  <c r="H18" i="30"/>
  <c r="G18" i="30"/>
  <c r="H17" i="30"/>
  <c r="G17" i="30"/>
  <c r="H16" i="30"/>
  <c r="G16" i="30"/>
  <c r="H15" i="30"/>
  <c r="G15" i="30"/>
  <c r="H14" i="30"/>
  <c r="G14" i="30"/>
  <c r="H13" i="30"/>
  <c r="G13" i="30"/>
  <c r="H12" i="30"/>
  <c r="G12" i="30"/>
  <c r="H11" i="30"/>
  <c r="G11" i="30"/>
  <c r="H10" i="30"/>
  <c r="G10" i="30"/>
  <c r="H9" i="30"/>
  <c r="G9" i="30"/>
  <c r="H8" i="30"/>
  <c r="G8" i="30"/>
  <c r="H7" i="30"/>
  <c r="G7" i="30"/>
  <c r="H6" i="30"/>
  <c r="G6" i="30"/>
  <c r="H5" i="30"/>
  <c r="G5" i="30"/>
  <c r="H60" i="35"/>
  <c r="G60" i="35"/>
  <c r="F60" i="35"/>
  <c r="H59" i="35"/>
  <c r="G59" i="35"/>
  <c r="H58" i="35"/>
  <c r="G58" i="35"/>
  <c r="H57" i="35"/>
  <c r="G57" i="35"/>
  <c r="H56" i="35"/>
  <c r="G56" i="35"/>
  <c r="H55" i="35"/>
  <c r="G55" i="35"/>
  <c r="H54" i="35"/>
  <c r="G54" i="35"/>
  <c r="H53" i="35"/>
  <c r="G53" i="35"/>
  <c r="H52" i="35"/>
  <c r="G52" i="35"/>
  <c r="H51" i="35"/>
  <c r="G51" i="35"/>
  <c r="H50" i="35"/>
  <c r="G50" i="35"/>
  <c r="H49" i="35"/>
  <c r="G49" i="35"/>
  <c r="H48" i="35"/>
  <c r="G48" i="35"/>
  <c r="H47" i="35"/>
  <c r="G47" i="35"/>
  <c r="H46" i="35"/>
  <c r="G46" i="35"/>
  <c r="H45" i="35"/>
  <c r="G45" i="35"/>
  <c r="H44" i="35"/>
  <c r="G44" i="35"/>
  <c r="H43" i="35"/>
  <c r="G43" i="35"/>
  <c r="H42" i="35"/>
  <c r="G42" i="35"/>
  <c r="H41" i="35"/>
  <c r="G41" i="35"/>
  <c r="H40" i="35"/>
  <c r="G40" i="35"/>
  <c r="H39" i="35"/>
  <c r="G39" i="35"/>
  <c r="H38" i="35"/>
  <c r="G38" i="35"/>
  <c r="H37" i="35"/>
  <c r="G37" i="35"/>
  <c r="H36" i="35"/>
  <c r="G36" i="35"/>
  <c r="H35" i="35"/>
  <c r="G35" i="35"/>
  <c r="H34" i="35"/>
  <c r="G34" i="35"/>
  <c r="H33" i="35"/>
  <c r="G33" i="35"/>
  <c r="H32" i="35"/>
  <c r="G32" i="35"/>
  <c r="H31" i="35"/>
  <c r="G31" i="35"/>
  <c r="H30" i="35"/>
  <c r="G30" i="35"/>
  <c r="H29" i="35"/>
  <c r="G29" i="35"/>
  <c r="H28" i="35"/>
  <c r="G28" i="35"/>
  <c r="H27" i="35"/>
  <c r="G27" i="35"/>
  <c r="H26" i="35"/>
  <c r="G26" i="35"/>
  <c r="H25" i="35"/>
  <c r="G25" i="35"/>
  <c r="H24" i="35"/>
  <c r="G24" i="35"/>
  <c r="H23" i="35"/>
  <c r="G23" i="35"/>
  <c r="H22" i="35"/>
  <c r="G22" i="35"/>
  <c r="H21" i="35"/>
  <c r="G21" i="35"/>
  <c r="H20" i="35"/>
  <c r="G20" i="35"/>
  <c r="H19" i="35"/>
  <c r="G19" i="35"/>
  <c r="H18" i="35"/>
  <c r="G18" i="35"/>
  <c r="H17" i="35"/>
  <c r="G17" i="35"/>
  <c r="H16" i="35"/>
  <c r="G16" i="35"/>
  <c r="H15" i="35"/>
  <c r="G15" i="35"/>
  <c r="H14" i="35"/>
  <c r="G14" i="35"/>
  <c r="H13" i="35"/>
  <c r="G13" i="35"/>
  <c r="H12" i="35"/>
  <c r="G12" i="35"/>
  <c r="H11" i="35"/>
  <c r="G11" i="35"/>
  <c r="H10" i="35"/>
  <c r="G10" i="35"/>
  <c r="H9" i="35"/>
  <c r="G9" i="35"/>
  <c r="H8" i="35"/>
  <c r="G8" i="35"/>
  <c r="H7" i="35"/>
  <c r="G7" i="35"/>
  <c r="H6" i="35"/>
  <c r="G6" i="35"/>
  <c r="H5" i="35"/>
  <c r="G5" i="35"/>
  <c r="H50" i="4" l="1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E16" i="5" l="1"/>
  <c r="F16" i="5"/>
  <c r="F18" i="5" s="1"/>
  <c r="G16" i="5"/>
  <c r="H16" i="5"/>
  <c r="D16" i="5"/>
  <c r="C16" i="5"/>
  <c r="E18" i="5"/>
  <c r="H17" i="5"/>
  <c r="G17" i="5"/>
</calcChain>
</file>

<file path=xl/sharedStrings.xml><?xml version="1.0" encoding="utf-8"?>
<sst xmlns="http://schemas.openxmlformats.org/spreadsheetml/2006/main" count="2887" uniqueCount="398">
  <si>
    <t>Код МОЕР</t>
  </si>
  <si>
    <t>МО</t>
  </si>
  <si>
    <t>560001</t>
  </si>
  <si>
    <t>ГАУЗ «ООКБ им. В.И. Войнова»</t>
  </si>
  <si>
    <t>560264</t>
  </si>
  <si>
    <t>ГАУЗ «OOКБ № 2»</t>
  </si>
  <si>
    <t>560220</t>
  </si>
  <si>
    <t>ГАУЗ «ОДКБ»</t>
  </si>
  <si>
    <t>560144</t>
  </si>
  <si>
    <t>ГБУЗ «ООКСПК»</t>
  </si>
  <si>
    <t>560007</t>
  </si>
  <si>
    <t>ГАУЗ «ООКОД»</t>
  </si>
  <si>
    <t>560008</t>
  </si>
  <si>
    <t>ГАУЗ «ООД»</t>
  </si>
  <si>
    <t>560009</t>
  </si>
  <si>
    <t>ГАУЗ «ООККВД»</t>
  </si>
  <si>
    <t>560255</t>
  </si>
  <si>
    <t>ГБУЗ «ООКПГВВ»</t>
  </si>
  <si>
    <t>560267</t>
  </si>
  <si>
    <t>ГАУЗ «ГКБ № 1» г.Оренбурга</t>
  </si>
  <si>
    <t>560035</t>
  </si>
  <si>
    <t>ГАУЗ «ДГБ» г. Орска</t>
  </si>
  <si>
    <t>560214</t>
  </si>
  <si>
    <t>ГАУЗ «ББСМП им. академика Н.А. Семашко»</t>
  </si>
  <si>
    <t>Итог</t>
  </si>
  <si>
    <t>МТР</t>
  </si>
  <si>
    <t xml:space="preserve">Корректировка </t>
  </si>
  <si>
    <t>Утвердить  с учетом корректировки</t>
  </si>
  <si>
    <t>Сумма, руб.</t>
  </si>
  <si>
    <t>посещения</t>
  </si>
  <si>
    <t xml:space="preserve">Приложение 1.1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</si>
  <si>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АПП посещения на 2023г.  </t>
  </si>
  <si>
    <t xml:space="preserve">Утверждено на 2023г. </t>
  </si>
  <si>
    <t>560023</t>
  </si>
  <si>
    <t>ГАУЗ «ООКИБ»</t>
  </si>
  <si>
    <t>560325</t>
  </si>
  <si>
    <t>ГАУЗ «ГБ» г. Орска</t>
  </si>
  <si>
    <t xml:space="preserve">Корректировка объемов предоставления амбулаторной медицинской помощи по блоку АПП обращения на 2023г.  </t>
  </si>
  <si>
    <t xml:space="preserve">Приложение 1.2 к протоколу заседания  Комиссии по разработке ТП ОМС № 2 от 31.01.2024г.   </t>
  </si>
  <si>
    <t>560196</t>
  </si>
  <si>
    <t>ГБУЗ «ООЦОЗМП»</t>
  </si>
  <si>
    <t>560268</t>
  </si>
  <si>
    <t>ГАУЗ «ГКБ им. Н.И. Пирогова» г.Оренбурга</t>
  </si>
  <si>
    <t>560024</t>
  </si>
  <si>
    <t>ГАУЗ «ДГКБ» г. Оренбурга</t>
  </si>
  <si>
    <t>560206</t>
  </si>
  <si>
    <t>ГАУЗ «БСМП» г.Новотроицка</t>
  </si>
  <si>
    <t>560197</t>
  </si>
  <si>
    <t>АНО МЦ «Белая роза»</t>
  </si>
  <si>
    <t>ЗС</t>
  </si>
  <si>
    <t xml:space="preserve">Корректировка объемов предоставления амбулаторной медицинской помощи по блоку АПП ЦЗ (центры здоровья) на 2023г.  </t>
  </si>
  <si>
    <t xml:space="preserve">Приложение 1.3 к протоколу заседания  Комиссии по разработке ТП ОМС № 2 от 31.01.2024г.   </t>
  </si>
  <si>
    <t>560263</t>
  </si>
  <si>
    <t>ГАУЗ «ОЦМР»</t>
  </si>
  <si>
    <t>560239</t>
  </si>
  <si>
    <t>ООО «Санаторий «Южный Урал»</t>
  </si>
  <si>
    <t xml:space="preserve">Корректировка объемов предоставления амбулаторной медицинской помощи по блоку АПП МЕР  на 2023г.  </t>
  </si>
  <si>
    <t xml:space="preserve">Приложение 1.4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</si>
  <si>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АПП ЗПТ (заместительная почечная терапия) на 2023г.  </t>
  </si>
  <si>
    <t xml:space="preserve">Приложение 1.5 к протоколу заседания  Комиссии по разработке ТП ОМС № 2 от 31.01.2024г.   </t>
  </si>
  <si>
    <t>560043</t>
  </si>
  <si>
    <t>ГБУЗ «ГБ» г.Медногорска</t>
  </si>
  <si>
    <t>560275</t>
  </si>
  <si>
    <t>ГБУЗ «ГБ» г.Бугуруслана</t>
  </si>
  <si>
    <t>560125</t>
  </si>
  <si>
    <t>ООО «Медикал сервис компани Восток»</t>
  </si>
  <si>
    <t>560207</t>
  </si>
  <si>
    <t>ООО «Б. Браун Авитум Руссланд Клиникс»</t>
  </si>
  <si>
    <t>560259</t>
  </si>
  <si>
    <t>ГАУЗ «ООБ № 3»</t>
  </si>
  <si>
    <t>560014</t>
  </si>
  <si>
    <t>ФГБОУ ВО ОрГМУ Минздрава России</t>
  </si>
  <si>
    <t>560269</t>
  </si>
  <si>
    <t>ГБУЗ «Абдулинская МБ»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</si>
  <si>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</si>
  <si>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</si>
  <si>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</si>
  <si>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</si>
  <si>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</si>
  <si>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</si>
  <si>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</si>
  <si>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</si>
  <si>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</si>
  <si>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</si>
  <si>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</si>
  <si>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</si>
  <si>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</si>
  <si>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</si>
  <si>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</si>
  <si>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</si>
  <si>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</si>
  <si>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</si>
  <si>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</si>
  <si>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</si>
  <si>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</si>
  <si>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</si>
  <si>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</si>
  <si>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</si>
  <si>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</si>
  <si>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</si>
  <si>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</si>
  <si>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</si>
  <si>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</si>
  <si>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</si>
  <si>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</si>
  <si>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</si>
  <si>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</si>
  <si>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</si>
  <si>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</si>
  <si>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</si>
  <si>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</si>
  <si>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</si>
  <si>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</si>
  <si>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</si>
  <si>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</si>
  <si>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</si>
  <si>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</si>
  <si>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</si>
  <si>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</si>
  <si>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</si>
  <si>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</si>
  <si>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</si>
  <si>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</si>
  <si>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</si>
  <si>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</si>
  <si>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</si>
  <si>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</si>
  <si>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</si>
  <si>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</si>
  <si>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</si>
  <si>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</si>
  <si>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</si>
  <si>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</si>
  <si>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</si>
  <si>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</si>
  <si>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</si>
  <si>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560098</t>
  </si>
  <si>
    <t>ФКУЗ МСЧ-56 ФСИН России</t>
  </si>
  <si>
    <t>560101</t>
  </si>
  <si>
    <t>ООО «Клиника промышленной медицины»</t>
  </si>
  <si>
    <t>560283</t>
  </si>
  <si>
    <t>ООО «Поликлиника «Полимедика Оренбург»</t>
  </si>
  <si>
    <t>560099</t>
  </si>
  <si>
    <t>ФКУЗ «МСЧ МВД России по Оренбургской области»</t>
  </si>
  <si>
    <t xml:space="preserve">Корректировка объемов предоставления амбулаторной медицинской помощи по блоку  ДИСПАНСЕРИЗАЦИЯ ВЗРОСЛЫХ 1 ЭТАП на 2023г. </t>
  </si>
  <si>
    <t xml:space="preserve">Приложение 1.6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</si>
  <si>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 ДИСПАНСЕРИЗАЦИЯ ВЗРОСЛЫХ 2 ЭТАП на 2023г. </t>
  </si>
  <si>
    <t xml:space="preserve">Приложение 1.7 к протоколу заседания  Комиссии по разработке ТП ОМС № 2 от 31.01.2024г.   </t>
  </si>
  <si>
    <t xml:space="preserve">Приложение 1.8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</si>
  <si>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 ПМО  ВЗРОСЛЫХ  на 2023г. </t>
  </si>
  <si>
    <t>560041</t>
  </si>
  <si>
    <t>ГАУЗ «ДГБ» г.Новотроицка</t>
  </si>
  <si>
    <t xml:space="preserve">Корректировка объемов предоставления амбулаторной медицинской помощи по блоку  ПМО  ДИСПАНСЕРИЗАЦИИ ДЕТЕЙ  на 2023г. </t>
  </si>
  <si>
    <t xml:space="preserve">Приложение 1.9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</si>
  <si>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 УГЛУБЛЕННАЯ ДИСПАНСЕРИЗАЦИЯ   на 2023г. </t>
  </si>
  <si>
    <t xml:space="preserve">Приложение 1.10 к протоколу заседания  Комиссии по разработке ТП ОМС № 2 от 31.01.2024г.   </t>
  </si>
  <si>
    <t>560265</t>
  </si>
  <si>
    <t>ГБУЗ «ОКПЦ»</t>
  </si>
  <si>
    <t>560033</t>
  </si>
  <si>
    <t>ГАУЗ «ОМПЦ»</t>
  </si>
  <si>
    <t xml:space="preserve">Приложение 1.11 к протоколу заседания  Комиссии по разработке ТП ОМС № 2 от 31.01.2024г.   </t>
  </si>
  <si>
    <t xml:space="preserve">Приложение 1.12 к протоколу заседания  Комиссии по разработке ТП ОМС № 2 от 31.01.2024г.   </t>
  </si>
  <si>
    <t>Корректировка объемов неотложной помощи в амбулаторных условиях 
и размера ее финансового обеспечения на 2023 год</t>
  </si>
  <si>
    <t>сумма</t>
  </si>
  <si>
    <t>560020</t>
  </si>
  <si>
    <t>ГАУЗ «ООКЦХТ»</t>
  </si>
  <si>
    <t>Корректировка объемов амбулаторных диагностических исследований по блоку "ДИ УЗИ ССС" на 2023 год.</t>
  </si>
  <si>
    <t xml:space="preserve">Приложение 1.17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</si>
  <si>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СМП конс. эвак. на 2023г.  </t>
  </si>
  <si>
    <t xml:space="preserve">Приложение 1.13 к протоколу заседания  Комиссии по разработке ТП ОМС № 2 от 31.01.2024г.   </t>
  </si>
  <si>
    <t xml:space="preserve">Приложение 1.14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</si>
  <si>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АПП ШСД на 2023г.  </t>
  </si>
  <si>
    <t>Корректировка объемов амбулаторных диагностических исследований по блоку "ДИ КТ" на 2023 год.</t>
  </si>
  <si>
    <t xml:space="preserve">Приложение 1.15 к протоколу заседания  Комиссии по разработке ТП ОМС № 2 от 31.01.2024г.   </t>
  </si>
  <si>
    <t>560243</t>
  </si>
  <si>
    <t>ООО «Клиника Парацельс»</t>
  </si>
  <si>
    <t>МРТ</t>
  </si>
  <si>
    <t>560198</t>
  </si>
  <si>
    <t>ООО «СОВРЕМЕННАЯ МРТ-ТОМОГРАФИЯ»</t>
  </si>
  <si>
    <t>560199</t>
  </si>
  <si>
    <t>ООО «СОВРЕМЕННАЯ МРТ-ДИАГНОСТИКА»</t>
  </si>
  <si>
    <t>560257</t>
  </si>
  <si>
    <t>ООО «ЛДЦ МИБС»</t>
  </si>
  <si>
    <t>560258</t>
  </si>
  <si>
    <t>ООО «МИБС-Оренбург»</t>
  </si>
  <si>
    <t>560323</t>
  </si>
  <si>
    <t>ООО «МРТ-Диагностика»</t>
  </si>
  <si>
    <t>количество исследований</t>
  </si>
  <si>
    <t>Корректировка объемов амбулаторных диагностических исследований по блоку "ДИ МРТ" на 2023 год.</t>
  </si>
  <si>
    <t xml:space="preserve">Приложение 1.16 к протоколу заседания  Комиссии по разработке ТП ОМС № 2 от 31.01.2024г.   </t>
  </si>
  <si>
    <t>560231</t>
  </si>
  <si>
    <t>ООО «КЛАССИКА»</t>
  </si>
  <si>
    <t>560235</t>
  </si>
  <si>
    <t>ООО «Медгард-Оренбург»</t>
  </si>
  <si>
    <t xml:space="preserve">Приложение 1.18 к протоколу заседания  Комиссии по разработке ТП ОМС № 2 от 31.01.2024г.   </t>
  </si>
  <si>
    <t>Корректировка объемов амбулаторных диагностических исследований по блоку "ДИ ЭНД" на 2023 год.</t>
  </si>
  <si>
    <t xml:space="preserve">Приложение 1.19 к протоколу заседания  Комиссии по разработке ТП ОМС № 2 от 31.01.2024г.   </t>
  </si>
  <si>
    <t>Корректировка объемов амбулаторных диагностических исследований по блоку "ДИ гистология " на 2023 год.</t>
  </si>
  <si>
    <t>Корректировка объемов амбулаторных диагностических исследований по блоку "ДИ тест COV " на 2023 год.</t>
  </si>
  <si>
    <t xml:space="preserve">Приложение 1.20 к протоколу заседания  Комиссии по разработке ТП ОМС № 2 от 31.01.2024г.   </t>
  </si>
  <si>
    <t>Корректировка объемов амбулаторных диагностических исследований по блоку "ДИ ОНК " на 2023 год.</t>
  </si>
  <si>
    <t xml:space="preserve">Приложение 1.21 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</si>
  <si>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"ДС"  на 2023г. </t>
  </si>
  <si>
    <t>КОД МОЕР</t>
  </si>
  <si>
    <t>МО/период</t>
  </si>
  <si>
    <t>Сумма</t>
  </si>
  <si>
    <t xml:space="preserve">Утверждено на 2023 г. </t>
  </si>
  <si>
    <t xml:space="preserve">Приложение 1.22 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</si>
  <si>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 МЕР дети"  на 2023г. </t>
  </si>
  <si>
    <t xml:space="preserve">Приложение 1.23к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</si>
  <si>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 МЕР кардио"  на 2023г. </t>
  </si>
  <si>
    <t xml:space="preserve">Приложение 1.24 к протоколу заседания  Комиссии по разработке ТП ОМС № 2 от 31.01.2024г.   </t>
  </si>
  <si>
    <t xml:space="preserve">Приложение 1.25 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</si>
  <si>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 МЕР ОДА"  на 2023г. </t>
  </si>
  <si>
    <t xml:space="preserve">Приложение 1.26 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</si>
  <si>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 МЕР ЦНС"  на 2023г. </t>
  </si>
  <si>
    <t xml:space="preserve">Корректировка объемов предоставления стационарозамещающей медицинской помощи по блоку "ДС МЕР прочее"  на 2023г. </t>
  </si>
  <si>
    <t>560229</t>
  </si>
  <si>
    <t>ООО МЦКТ «Нью Лайф»</t>
  </si>
  <si>
    <t>560321</t>
  </si>
  <si>
    <t>ООО «МаксиМед-Гранд»</t>
  </si>
  <si>
    <t xml:space="preserve">Приложение 1.28 к протоколу заседания  Комиссии по разработке ТП ОМС № 2 от 31.01.2024г.   </t>
  </si>
  <si>
    <t xml:space="preserve">Приложение 1.27 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</si>
  <si>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 ЭКО"  на 2023г. </t>
  </si>
  <si>
    <t xml:space="preserve">Корректировка объемов предоставления стационарозамещающей медицинской помощи по блоку "ДС ОНК"  на 2023г. </t>
  </si>
  <si>
    <t xml:space="preserve">Приложение 1.29 к протоколу заседания  Комиссии по разработке ТП ОМС № 2 от 31.01.2024г.   </t>
  </si>
  <si>
    <t xml:space="preserve">Корректировка объемов предоставления стационарозамещающей медицинской помощи по блоку "ДС ЗПТ"  на 2023г. </t>
  </si>
  <si>
    <t xml:space="preserve">Приложение 1.30 к протоколу заседания  Комиссии по разработке ТП ОМС № 2 от 31.01.2024г.   </t>
  </si>
  <si>
    <t xml:space="preserve">Приложение 1.31 к протоколу заседания  Комиссии по разработке ТП ОМС № 2 от 31.01.2024г.   </t>
  </si>
  <si>
    <t xml:space="preserve">Приложение 1.32 к протоколу заседания  Комиссии по разработке ТП ОМС № 2 от 31.01.2024г.   </t>
  </si>
  <si>
    <t>560177</t>
  </si>
  <si>
    <t>АО «Санаторий «Дубовая роща»</t>
  </si>
  <si>
    <t xml:space="preserve">Приложение 1.33 к протоколу заседания  Комиссии по разработке ТП ОМС № 2 от 31.01.2024г.   </t>
  </si>
  <si>
    <t xml:space="preserve">Корректировка объемов предоставления стационарной медицинской помощи по блоку "КС"  на 2023г. </t>
  </si>
  <si>
    <t xml:space="preserve">Корректировка объемов предоставления стационарной медицинской помощи по блоку "КС ОНК"  на 2023г. </t>
  </si>
  <si>
    <t xml:space="preserve">Корректировка объемов предоставления стационарной медицинской помощи по блоку "КС МЕР дети"  на 2023г. </t>
  </si>
  <si>
    <t xml:space="preserve">Корректировка объемов предоставления стационарной медицинской помощи по блоку "КС МЕР кардио"  на 2023г. </t>
  </si>
  <si>
    <t xml:space="preserve">Приложение 1.34 к протоколу заседания  Комиссии по разработке ТП ОМС № 2 от 31.01.2024г.   </t>
  </si>
  <si>
    <t xml:space="preserve">Корректировка объемов предоставления стационарной медицинской помощи по блоку "КС МЕР ОДА"  на 2023г. </t>
  </si>
  <si>
    <t xml:space="preserve">Приложение 1.35 к протоколу заседания  Комиссии по разработке ТП ОМС № 2 от 31.01.2024г.   </t>
  </si>
  <si>
    <t xml:space="preserve">Корректировка объемов предоставления стационарной медицинской помощи по блоку "КС МЕР ЦНС"  на 2023г. </t>
  </si>
  <si>
    <t xml:space="preserve">Приложение 1.36 к протоколу заседания  Комиссии по разработке ТП ОМС № 2 от 31.01.2024г.   </t>
  </si>
  <si>
    <t>560091</t>
  </si>
  <si>
    <t>АО «Санаторий «Строитель»</t>
  </si>
  <si>
    <t xml:space="preserve">Корректировка объемов предоставления стационарной медицинской помощи по блоку "КС МЕР прочее"  на 2023г. </t>
  </si>
  <si>
    <t xml:space="preserve">Приложение 1.37 к протоколу заседания  Комиссии по разработке ТП ОМС № 2 от 31.01.2024г.   </t>
  </si>
  <si>
    <t xml:space="preserve">Корректировка объемов предоставления стационарной медицинской помощи по блоку "КС РОД"  на 2023г. </t>
  </si>
  <si>
    <t xml:space="preserve">Приложение 1.38 к протоколу заседания  Комиссии по разработке ТП ОМС № 2 от 31.01.2024г.   </t>
  </si>
  <si>
    <t>ВМП Гастроэнтерология 3</t>
  </si>
  <si>
    <t>ВМП Гематология 4</t>
  </si>
  <si>
    <t>ВМП Нейрохирургия 10</t>
  </si>
  <si>
    <t>ВМП Нейрохирургия 12</t>
  </si>
  <si>
    <t>ВМП Оториноларингология 27</t>
  </si>
  <si>
    <t>ВМП Офтальмология 28</t>
  </si>
  <si>
    <t>ВМП Офтальмология 30</t>
  </si>
  <si>
    <t>ВМП Сердечно-сосудистая хирургия 37</t>
  </si>
  <si>
    <t>ВМП Сердечно-сосудистая хирургия 40</t>
  </si>
  <si>
    <t>ВМП Сердечно-сосудистая хирургия 42</t>
  </si>
  <si>
    <t>ВМП Травматология и ортопедия 58</t>
  </si>
  <si>
    <t>ВМП Хирургия 64</t>
  </si>
  <si>
    <t>ВМП Неонатология 16</t>
  </si>
  <si>
    <t>ВМП Неонатология 17</t>
  </si>
  <si>
    <t>ВМП Урология 61</t>
  </si>
  <si>
    <t>ВМП Урология 62</t>
  </si>
  <si>
    <t>ВМП Хирургия 63</t>
  </si>
  <si>
    <t>ВМП Онкология 18</t>
  </si>
  <si>
    <t>ВМП Травматология и ортопедия 57</t>
  </si>
  <si>
    <t>ВМП Сердечно-сосудистая хирургия 41</t>
  </si>
  <si>
    <t>ВМП Сердечно-сосудистая хирургия 43</t>
  </si>
  <si>
    <t>ВМП Сердечно-сосудистая хирургия 44</t>
  </si>
  <si>
    <t>ВМП Сердечно-сосудистая хирургия 45</t>
  </si>
  <si>
    <t>ВМП Сердечно-сосудистая хирургия 46</t>
  </si>
  <si>
    <t>ВМП Сердечно-сосудистая хирургия 47</t>
  </si>
  <si>
    <t>ВМП Сердечно-сосудистая хирургия 48</t>
  </si>
  <si>
    <t>ВМП Сердечно-сосудистая хирургия 51</t>
  </si>
  <si>
    <t>ВМП Сердечно-сосудистая хирургия 52</t>
  </si>
  <si>
    <t>ВМП Сердечно-сосудистая хирургия 39</t>
  </si>
  <si>
    <t>ВМП Сердечно-сосудистая хирургия 49</t>
  </si>
  <si>
    <t xml:space="preserve">Корректировка объемов предоставления высокотехнологичной стационарной медицинской помощи  на 2023г.  </t>
  </si>
  <si>
    <t xml:space="preserve">Приложение 1.39 к протоколу заседания  Комиссии по разработке ТП ОМС № 2 от 31.01.2024г.   </t>
  </si>
  <si>
    <t>ВМП Онкология 21</t>
  </si>
  <si>
    <t>ВМП Оториноларингология 26</t>
  </si>
  <si>
    <t>ВМП Сердечно-сосудистая хирургия 38</t>
  </si>
  <si>
    <t>ВМП Травматология и ортопедия 56</t>
  </si>
  <si>
    <t>ВМП Эндокринология 66</t>
  </si>
  <si>
    <t>ВМП Торакальная хирургия 54</t>
  </si>
  <si>
    <t>ВМП Педиатрия 35</t>
  </si>
  <si>
    <t>ВМП Онкология 22</t>
  </si>
  <si>
    <t>ВМП Онкология 23</t>
  </si>
  <si>
    <t>ВМП Онкология 24</t>
  </si>
  <si>
    <t>ВМП Оториноларингология 25</t>
  </si>
  <si>
    <t>ВМП Нейрохирургия 15</t>
  </si>
  <si>
    <t>ВМП Травматология и ортопедия 59</t>
  </si>
  <si>
    <t>Расчет лимитов подушевого финансирования первичной медико-санитарной помощи по профилю 'терапия'  на Январь 2024 года</t>
  </si>
  <si>
    <t>Численность прикрепленного населения на 1 число месяца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</si>
  <si>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</si>
  <si>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Январь 2024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</si>
  <si>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</si>
  <si>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</si>
  <si>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</si>
  <si>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</si>
  <si>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</si>
  <si>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</si>
  <si>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</si>
  <si>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</si>
  <si>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</si>
  <si>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</si>
  <si>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</si>
  <si>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«СтомКит»</t>
  </si>
  <si>
    <t>ООО «Денталика» (на ул. Гаранькина)</t>
  </si>
  <si>
    <t>ООО «Евромедцентр»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</si>
  <si>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</si>
  <si>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</si>
  <si>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</si>
  <si>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</si>
  <si>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</si>
  <si>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</si>
  <si>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</si>
  <si>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</si>
  <si>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</si>
  <si>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</si>
  <si>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«Дент Арт»</t>
  </si>
  <si>
    <t>Расчет лимитов подушевого финансирования первичной медико-санитарной помощи по профилю 'гинекология'  на Январь 2024 года</t>
  </si>
  <si>
    <t>ООО «Кристалл - Дент»</t>
  </si>
  <si>
    <t xml:space="preserve">Приложение 2.1 к протоколу заседания  Комиссии по разработке ТП ОМС № 2 от 31.01.2024г.   </t>
  </si>
  <si>
    <t>Гарантированная часть</t>
  </si>
  <si>
    <t xml:space="preserve">Приложение 2.2 к протоколу заседания  Комиссии по разработке ТП ОМС № 2 от 31.01.2024г.   </t>
  </si>
  <si>
    <t xml:space="preserve">Приложение 2.3 к протоколу заседания  Комиссии по разработке ТП ОМС № 2 от 31.01.2024г.   </t>
  </si>
  <si>
    <t>Сумма финансового обеспечения фельдшерских/фельдшерско-акушерских пунктов в разрезе МО на Январь 2024 года</t>
  </si>
  <si>
    <t>№ п\п</t>
  </si>
  <si>
    <t>Наименование МО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</si>
  <si>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</si>
  <si>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</si>
  <si>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</si>
  <si>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</si>
  <si>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</si>
  <si>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</si>
  <si>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</si>
  <si>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</si>
  <si>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</si>
  <si>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</si>
  <si>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</si>
  <si>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</si>
  <si>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</si>
  <si>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</si>
  <si>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</si>
  <si>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</si>
  <si>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</si>
  <si>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</si>
  <si>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</si>
  <si>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</si>
  <si>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</si>
  <si>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</si>
  <si>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</si>
  <si>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</si>
  <si>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</si>
  <si>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</si>
  <si>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</si>
  <si>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</si>
  <si>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</si>
  <si>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</si>
  <si>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</si>
  <si>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</si>
  <si>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</si>
  <si>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</si>
  <si>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</si>
  <si>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И Т О Г О</t>
  </si>
  <si>
    <t>АПП ДН прочее</t>
  </si>
  <si>
    <t>Январь 2024 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</si>
  <si>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</si>
  <si>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</si>
  <si>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</si>
  <si>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</si>
  <si>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</si>
  <si>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</si>
  <si>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</si>
  <si>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</si>
  <si>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</si>
  <si>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</si>
  <si>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</si>
  <si>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 xml:space="preserve">ГБУЗ «ОКПЦ» </t>
  </si>
  <si>
    <t>АПП посещения</t>
  </si>
  <si>
    <t xml:space="preserve">Приложение 4.2 к протоколу заседания  Комиссии по разработке ТП ОМС № 2 от 31.01.2024г.   </t>
  </si>
  <si>
    <t xml:space="preserve">Корректировка объемов предоставления амбулаторной медицинской помощи по блоку АПП посещения на 2024г.  </t>
  </si>
  <si>
    <t>АПП ЗПТ</t>
  </si>
  <si>
    <t>АПП трансп.</t>
  </si>
  <si>
    <t>ДС ЗПТ</t>
  </si>
  <si>
    <t>ДС трансп.</t>
  </si>
  <si>
    <t xml:space="preserve">Корректировка (объединение) объемов предоставления амбулаторной  (АПП ЗПТ и АПП трансп.) и стационарозамещающей (ДС ЗПТ и ДС трансп.)медицинской помощи  на 2024г.  </t>
  </si>
  <si>
    <t xml:space="preserve">Приложение 5 к протоколу заседания  Комиссии по разработке ТП ОМС № 2 от 31.01.2024г.   </t>
  </si>
  <si>
    <t>комплекс. посещение</t>
  </si>
  <si>
    <t xml:space="preserve">Корректировка объемов предоставления амбулаторной медицинской помощи по блоку АПП ДН прочее на 2024г.  </t>
  </si>
  <si>
    <t xml:space="preserve">Утверждено на 2024г. </t>
  </si>
  <si>
    <t xml:space="preserve">Приложение 4.1 к протоколу заседания  Комиссии по разработке ТП ОМС № 2 от 31.01.2024г.   </t>
  </si>
  <si>
    <t>Посещения</t>
  </si>
  <si>
    <t xml:space="preserve">Корректировка объемов предоставления амбулаторной медицинской помощи по блоку     АПП ДН   на 2023г. </t>
  </si>
  <si>
    <t>Количество исследований</t>
  </si>
  <si>
    <t xml:space="preserve">Приложение 3 к протоколу заседания  Комиссии по разработке ТП ОМС № 2 от 31.01.2024г.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</si>
</sst>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\-#,##0.00\ "/>
    <numFmt numFmtId="165" formatCode="#,##0_ ;\-#,##0\ "/>
    <numFmt numFmtId="166" formatCode="#,##0.0"/>
  </numFmts>
  <fonts count="20" x14ac:knownFonts="1">
    <font>
      <sz val="8"/>
      <name val="Arial"/>
    </font>
    <font>
      <sz val="8"/>
      <name val="Arial"/>
      <family val="2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2" fillId="0" borderId="0"/>
    <xf numFmtId="0" fontId="1" fillId="0" borderId="0"/>
  </cellStyleXfs>
  <cellXfs count="287">
    <xf numFmtId="0" fontId="0" fillId="0" borderId="0" xfId="0"/>
    <xf numFmtId="0" fontId="4" fillId="0" borderId="0" xfId="0" applyFont="1"/>
    <xf numFmtId="0" fontId="6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/>
    <xf numFmtId="0" fontId="6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4" fontId="9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/>
    <xf numFmtId="164" fontId="3" fillId="0" borderId="0" xfId="0" applyNumberFormat="1" applyFont="1"/>
    <xf numFmtId="0" fontId="3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/>
    <xf numFmtId="3" fontId="9" fillId="0" borderId="1" xfId="0" applyNumberFormat="1" applyFont="1" applyFill="1" applyBorder="1"/>
    <xf numFmtId="1" fontId="9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4" fontId="3" fillId="0" borderId="1" xfId="0" applyNumberFormat="1" applyFont="1" applyFill="1" applyBorder="1"/>
    <xf numFmtId="3" fontId="3" fillId="0" borderId="1" xfId="0" applyNumberFormat="1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/>
    <xf numFmtId="0" fontId="13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1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right" vertical="top" wrapText="1"/>
    </xf>
    <xf numFmtId="1" fontId="9" fillId="0" borderId="1" xfId="1" applyNumberFormat="1" applyFont="1" applyFill="1" applyBorder="1" applyAlignment="1">
      <alignment horizontal="right" vertical="top" wrapText="1"/>
    </xf>
    <xf numFmtId="4" fontId="9" fillId="0" borderId="1" xfId="1" applyNumberFormat="1" applyFont="1" applyFill="1" applyBorder="1"/>
    <xf numFmtId="3" fontId="9" fillId="0" borderId="1" xfId="1" applyNumberFormat="1" applyFont="1" applyFill="1" applyBorder="1"/>
    <xf numFmtId="3" fontId="9" fillId="0" borderId="1" xfId="1" applyNumberFormat="1" applyFont="1" applyFill="1" applyBorder="1" applyAlignment="1">
      <alignment horizontal="right" vertical="top" wrapText="1"/>
    </xf>
    <xf numFmtId="0" fontId="9" fillId="0" borderId="1" xfId="1" applyFont="1" applyFill="1" applyBorder="1" applyAlignment="1">
      <alignment horizontal="left" vertical="top" wrapText="1" indent="2"/>
    </xf>
    <xf numFmtId="4" fontId="6" fillId="0" borderId="1" xfId="1" applyNumberFormat="1" applyFont="1" applyFill="1" applyBorder="1" applyAlignment="1">
      <alignment horizontal="right" vertical="top" wrapText="1"/>
    </xf>
    <xf numFmtId="3" fontId="6" fillId="0" borderId="1" xfId="1" applyNumberFormat="1" applyFont="1" applyFill="1" applyBorder="1" applyAlignment="1">
      <alignment horizontal="right" vertical="top" wrapText="1"/>
    </xf>
    <xf numFmtId="2" fontId="9" fillId="0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9" fillId="0" borderId="0" xfId="0" applyFont="1"/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right" vertical="center"/>
    </xf>
    <xf numFmtId="1" fontId="3" fillId="0" borderId="8" xfId="0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horizontal="right" vertical="center"/>
    </xf>
    <xf numFmtId="1" fontId="3" fillId="0" borderId="8" xfId="0" applyNumberFormat="1" applyFont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3" fontId="7" fillId="0" borderId="8" xfId="0" applyNumberFormat="1" applyFont="1" applyBorder="1" applyAlignment="1">
      <alignment horizontal="right" vertical="center"/>
    </xf>
    <xf numFmtId="4" fontId="7" fillId="0" borderId="8" xfId="0" applyNumberFormat="1" applyFont="1" applyFill="1" applyBorder="1" applyAlignment="1">
      <alignment horizontal="right" vertical="center"/>
    </xf>
    <xf numFmtId="3" fontId="7" fillId="0" borderId="8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vertical="top" wrapText="1"/>
    </xf>
    <xf numFmtId="1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/>
    <xf numFmtId="3" fontId="13" fillId="0" borderId="1" xfId="0" applyNumberFormat="1" applyFont="1" applyFill="1" applyBorder="1" applyAlignment="1"/>
    <xf numFmtId="4" fontId="14" fillId="0" borderId="1" xfId="0" applyNumberFormat="1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/>
    <xf numFmtId="3" fontId="14" fillId="0" borderId="1" xfId="0" applyNumberFormat="1" applyFont="1" applyFill="1" applyBorder="1" applyAlignment="1"/>
    <xf numFmtId="0" fontId="14" fillId="0" borderId="1" xfId="0" applyFont="1" applyFill="1" applyBorder="1" applyAlignment="1">
      <alignment horizontal="left"/>
    </xf>
    <xf numFmtId="0" fontId="14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/>
    <xf numFmtId="0" fontId="9" fillId="0" borderId="1" xfId="0" applyFont="1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/>
    </xf>
    <xf numFmtId="0" fontId="7" fillId="0" borderId="1" xfId="0" applyFont="1" applyFill="1" applyBorder="1"/>
    <xf numFmtId="4" fontId="7" fillId="0" borderId="1" xfId="0" applyNumberFormat="1" applyFont="1" applyFill="1" applyBorder="1"/>
    <xf numFmtId="3" fontId="7" fillId="0" borderId="1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1" fontId="3" fillId="0" borderId="7" xfId="0" applyNumberFormat="1" applyFont="1" applyFill="1" applyBorder="1" applyAlignment="1">
      <alignment horizontal="right" vertical="center"/>
    </xf>
    <xf numFmtId="1" fontId="7" fillId="0" borderId="8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vertical="center"/>
    </xf>
    <xf numFmtId="4" fontId="3" fillId="0" borderId="0" xfId="0" applyNumberFormat="1" applyFont="1"/>
    <xf numFmtId="3" fontId="3" fillId="0" borderId="0" xfId="0" applyNumberFormat="1" applyFont="1"/>
    <xf numFmtId="0" fontId="4" fillId="0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4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4" fontId="9" fillId="4" borderId="1" xfId="0" applyNumberFormat="1" applyFont="1" applyFill="1" applyBorder="1"/>
    <xf numFmtId="3" fontId="9" fillId="4" borderId="1" xfId="0" applyNumberFormat="1" applyFont="1" applyFill="1" applyBorder="1"/>
    <xf numFmtId="0" fontId="6" fillId="2" borderId="1" xfId="0" applyFont="1" applyFill="1" applyBorder="1" applyAlignment="1">
      <alignment horizontal="left" vertical="top" wrapText="1" indent="1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Border="1"/>
    <xf numFmtId="3" fontId="9" fillId="0" borderId="1" xfId="0" applyNumberFormat="1" applyFont="1" applyBorder="1"/>
    <xf numFmtId="0" fontId="9" fillId="0" borderId="1" xfId="0" applyFont="1" applyBorder="1" applyAlignment="1">
      <alignment horizontal="left"/>
    </xf>
    <xf numFmtId="4" fontId="3" fillId="0" borderId="0" xfId="0" applyNumberFormat="1" applyFont="1" applyFill="1" applyAlignment="1">
      <alignment horizontal="left"/>
    </xf>
    <xf numFmtId="0" fontId="9" fillId="0" borderId="0" xfId="0" applyFont="1" applyAlignment="1">
      <alignment vertical="center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0" applyNumberFormat="1" applyFont="1" applyFill="1" applyBorder="1" applyAlignment="1">
      <alignment horizontal="right" vertical="top" wrapText="1"/>
    </xf>
    <xf numFmtId="3" fontId="9" fillId="4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 indent="1"/>
    </xf>
    <xf numFmtId="0" fontId="9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1" fontId="9" fillId="2" borderId="1" xfId="0" applyNumberFormat="1" applyFont="1" applyFill="1" applyBorder="1" applyAlignment="1">
      <alignment horizontal="right" vertical="top" wrapText="1"/>
    </xf>
    <xf numFmtId="1" fontId="9" fillId="4" borderId="1" xfId="0" applyNumberFormat="1" applyFont="1" applyFill="1" applyBorder="1" applyAlignment="1">
      <alignment horizontal="right" vertical="top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 wrapText="1"/>
    </xf>
    <xf numFmtId="3" fontId="4" fillId="2" borderId="8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left" wrapText="1"/>
    </xf>
    <xf numFmtId="3" fontId="3" fillId="2" borderId="8" xfId="0" applyNumberFormat="1" applyFont="1" applyFill="1" applyBorder="1" applyAlignment="1">
      <alignment horizontal="right" vertical="center"/>
    </xf>
    <xf numFmtId="1" fontId="4" fillId="2" borderId="8" xfId="0" applyNumberFormat="1" applyFont="1" applyFill="1" applyBorder="1" applyAlignment="1">
      <alignment horizontal="right" vertical="center"/>
    </xf>
    <xf numFmtId="1" fontId="3" fillId="2" borderId="8" xfId="0" applyNumberFormat="1" applyFont="1" applyFill="1" applyBorder="1" applyAlignment="1">
      <alignment horizontal="right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0" xfId="1" applyFont="1" applyAlignment="1">
      <alignment horizontal="left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right" vertical="center" wrapText="1"/>
    </xf>
    <xf numFmtId="0" fontId="3" fillId="0" borderId="0" xfId="1" applyFont="1"/>
    <xf numFmtId="0" fontId="6" fillId="5" borderId="1" xfId="0" applyFont="1" applyFill="1" applyBorder="1" applyAlignment="1">
      <alignment horizontal="lef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3" fontId="6" fillId="5" borderId="1" xfId="0" applyNumberFormat="1" applyFont="1" applyFill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 indent="2"/>
    </xf>
    <xf numFmtId="3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top" wrapText="1" indent="2"/>
    </xf>
    <xf numFmtId="0" fontId="9" fillId="6" borderId="1" xfId="0" applyFont="1" applyFill="1" applyBorder="1" applyAlignment="1">
      <alignment horizontal="left" vertical="top" wrapText="1"/>
    </xf>
    <xf numFmtId="4" fontId="9" fillId="6" borderId="1" xfId="0" applyNumberFormat="1" applyFont="1" applyFill="1" applyBorder="1" applyAlignment="1">
      <alignment horizontal="right" vertical="top" wrapText="1"/>
    </xf>
    <xf numFmtId="3" fontId="9" fillId="6" borderId="1" xfId="0" applyNumberFormat="1" applyFont="1" applyFill="1" applyBorder="1" applyAlignment="1">
      <alignment horizontal="right" vertical="top" wrapText="1"/>
    </xf>
    <xf numFmtId="0" fontId="9" fillId="6" borderId="1" xfId="0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6" fillId="0" borderId="1" xfId="0" applyNumberFormat="1" applyFont="1" applyFill="1" applyBorder="1" applyAlignment="1">
      <alignment horizontal="right" vertical="top" wrapText="1"/>
    </xf>
    <xf numFmtId="1" fontId="6" fillId="5" borderId="1" xfId="0" applyNumberFormat="1" applyFont="1" applyFill="1" applyBorder="1" applyAlignment="1">
      <alignment horizontal="right" vertical="top" wrapText="1"/>
    </xf>
    <xf numFmtId="1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 indent="2"/>
    </xf>
    <xf numFmtId="0" fontId="9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horizontal="right" vertical="top" wrapText="1"/>
    </xf>
    <xf numFmtId="0" fontId="9" fillId="7" borderId="1" xfId="0" applyFont="1" applyFill="1" applyBorder="1" applyAlignment="1">
      <alignment horizontal="left" vertical="top" wrapText="1" indent="1"/>
    </xf>
    <xf numFmtId="0" fontId="9" fillId="7" borderId="1" xfId="0" applyFont="1" applyFill="1" applyBorder="1" applyAlignment="1">
      <alignment horizontal="left" vertical="top" wrapText="1"/>
    </xf>
    <xf numFmtId="4" fontId="9" fillId="7" borderId="1" xfId="0" applyNumberFormat="1" applyFont="1" applyFill="1" applyBorder="1" applyAlignment="1">
      <alignment horizontal="right" vertical="top" wrapText="1"/>
    </xf>
    <xf numFmtId="1" fontId="9" fillId="7" borderId="1" xfId="0" applyNumberFormat="1" applyFont="1" applyFill="1" applyBorder="1" applyAlignment="1">
      <alignment horizontal="right" vertical="top" wrapText="1"/>
    </xf>
    <xf numFmtId="0" fontId="9" fillId="7" borderId="1" xfId="0" applyFont="1" applyFill="1" applyBorder="1" applyAlignment="1">
      <alignment horizontal="right" vertical="top" wrapText="1"/>
    </xf>
    <xf numFmtId="3" fontId="9" fillId="7" borderId="1" xfId="0" applyNumberFormat="1" applyFont="1" applyFill="1" applyBorder="1" applyAlignment="1">
      <alignment horizontal="right" vertical="top" wrapText="1"/>
    </xf>
    <xf numFmtId="0" fontId="9" fillId="0" borderId="1" xfId="0" applyNumberFormat="1" applyFont="1" applyBorder="1" applyAlignment="1">
      <alignment horizontal="right" wrapText="1"/>
    </xf>
    <xf numFmtId="0" fontId="9" fillId="5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right" wrapText="1"/>
    </xf>
    <xf numFmtId="0" fontId="6" fillId="5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 wrapText="1"/>
    </xf>
    <xf numFmtId="0" fontId="16" fillId="0" borderId="0" xfId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8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right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4" fontId="9" fillId="0" borderId="3" xfId="2" applyNumberFormat="1" applyFont="1" applyFill="1" applyBorder="1" applyAlignment="1">
      <alignment horizontal="center" vertical="center" wrapText="1"/>
    </xf>
    <xf numFmtId="4" fontId="9" fillId="0" borderId="4" xfId="2" applyNumberFormat="1" applyFont="1" applyFill="1" applyBorder="1" applyAlignment="1">
      <alignment horizontal="center" vertical="center" wrapText="1"/>
    </xf>
    <xf numFmtId="4" fontId="9" fillId="0" borderId="3" xfId="2" applyNumberFormat="1" applyFont="1" applyBorder="1" applyAlignment="1">
      <alignment horizontal="center" vertical="center" wrapText="1"/>
    </xf>
    <xf numFmtId="4" fontId="9" fillId="0" borderId="4" xfId="2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right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horizontal="center" vertical="center" wrapText="1"/>
    </xf>
    <xf numFmtId="4" fontId="3" fillId="0" borderId="4" xfId="2" applyNumberFormat="1" applyFont="1" applyFill="1" applyBorder="1" applyAlignment="1">
      <alignment horizontal="center" vertical="center" wrapText="1"/>
    </xf>
    <xf numFmtId="4" fontId="3" fillId="0" borderId="3" xfId="2" applyNumberFormat="1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center"/>
    </xf>
    <xf numFmtId="0" fontId="9" fillId="0" borderId="1" xfId="2" applyFont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wrapText="1"/>
    </xf>
    <xf numFmtId="0" fontId="7" fillId="0" borderId="8" xfId="0" applyFont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right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4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2 2" xfId="2"/>
    <cellStyle name="Обычный_Лист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71"/>
  <sheetViews>
    <sheetView view="pageBreakPreview" topLeftCell="A179" zoomScale="110" zoomScaleNormal="100" zoomScaleSheetLayoutView="110" workbookViewId="0">
      <selection activeCell="E266" sqref="E266"/>
    </sheetView>
  </sheetViews>
  <sheetFormatPr defaultColWidth="10.5" defaultRowHeight="12.75" outlineLevelRow="2" x14ac:dyDescent="0.2"/>
  <cols>
    <col min="1" max="1" width="17.5" style="28" customWidth="1"/>
    <col min="2" max="2" width="19.83203125" style="28" customWidth="1"/>
    <col min="3" max="3" width="17.5" style="28" customWidth="1"/>
    <col min="4" max="4" width="9" style="28" customWidth="1"/>
    <col min="5" max="5" width="17.5" style="28" customWidth="1"/>
    <col min="6" max="6" width="9.6640625" style="28" customWidth="1"/>
    <col min="7" max="7" width="17.5" style="28" customWidth="1"/>
    <col min="8" max="8" width="10.83203125" style="28" customWidth="1"/>
    <col min="9" max="16384" width="10.5" style="15"/>
  </cols>
  <sheetData>
    <row r="1" spans="1:46" ht="39.75" customHeight="1" x14ac:dyDescent="0.2">
      <c r="A1" s="194"/>
      <c r="B1" s="194"/>
      <c r="C1" s="194"/>
      <c r="D1" s="194"/>
      <c r="E1" s="194"/>
      <c r="F1" s="205" t="s">
        <v>389</v>
      </c>
      <c r="G1" s="205"/>
      <c r="H1" s="205"/>
    </row>
    <row r="2" spans="1:46" ht="36.75" customHeight="1" x14ac:dyDescent="0.2">
      <c r="A2" s="207" t="s">
        <v>388</v>
      </c>
      <c r="B2" s="207"/>
      <c r="C2" s="207"/>
      <c r="D2" s="207"/>
      <c r="E2" s="207"/>
      <c r="F2" s="207"/>
      <c r="G2" s="207"/>
      <c r="H2" s="207"/>
      <c r="I2" s="146"/>
    </row>
    <row r="3" spans="1:46" s="17" customFormat="1" ht="26.25" customHeight="1" x14ac:dyDescent="0.2">
      <c r="A3" s="208" t="s">
        <v>0</v>
      </c>
      <c r="B3" s="209" t="s">
        <v>1</v>
      </c>
      <c r="C3" s="210" t="s">
        <v>392</v>
      </c>
      <c r="D3" s="210"/>
      <c r="E3" s="211" t="s">
        <v>26</v>
      </c>
      <c r="F3" s="211"/>
      <c r="G3" s="210" t="s">
        <v>27</v>
      </c>
      <c r="H3" s="210"/>
    </row>
    <row r="4" spans="1:46" s="17" customFormat="1" ht="21" customHeight="1" x14ac:dyDescent="0.2">
      <c r="A4" s="208"/>
      <c r="B4" s="209"/>
      <c r="C4" s="195" t="s">
        <v>28</v>
      </c>
      <c r="D4" s="195" t="s">
        <v>29</v>
      </c>
      <c r="E4" s="195" t="s">
        <v>28</v>
      </c>
      <c r="F4" s="195" t="s">
        <v>29</v>
      </c>
      <c r="G4" s="195" t="s">
        <v>28</v>
      </c>
      <c r="H4" s="195" t="s">
        <v>29</v>
      </c>
    </row>
    <row r="5" spans="1:46" x14ac:dyDescent="0.2">
      <c r="A5" s="196" t="s">
        <v>164</v>
      </c>
      <c r="B5" s="196" t="s">
        <v>165</v>
      </c>
      <c r="C5" s="197">
        <v>45060939</v>
      </c>
      <c r="D5" s="198">
        <v>7070</v>
      </c>
      <c r="E5" s="197">
        <v>0</v>
      </c>
      <c r="F5" s="198"/>
      <c r="G5" s="197">
        <v>45060939</v>
      </c>
      <c r="H5" s="198">
        <v>7070</v>
      </c>
      <c r="AT5" s="15">
        <v>-45240</v>
      </c>
    </row>
    <row r="6" spans="1:46" outlineLevel="1" x14ac:dyDescent="0.2">
      <c r="A6" s="199"/>
      <c r="B6" s="200" t="s">
        <v>384</v>
      </c>
      <c r="C6" s="201">
        <v>42751149</v>
      </c>
      <c r="D6" s="202">
        <v>505</v>
      </c>
      <c r="E6" s="201">
        <v>2309790</v>
      </c>
      <c r="F6" s="203"/>
      <c r="G6" s="201">
        <v>45060939</v>
      </c>
      <c r="H6" s="204">
        <v>505</v>
      </c>
    </row>
    <row r="7" spans="1:46" outlineLevel="2" x14ac:dyDescent="0.2">
      <c r="A7" s="179"/>
      <c r="B7" s="151" t="s">
        <v>368</v>
      </c>
      <c r="C7" s="152">
        <v>3555541.1</v>
      </c>
      <c r="D7" s="153">
        <v>42</v>
      </c>
      <c r="E7" s="152">
        <v>192482.52</v>
      </c>
      <c r="F7" s="181"/>
      <c r="G7" s="152">
        <v>3748023.62</v>
      </c>
      <c r="H7" s="180">
        <v>42</v>
      </c>
    </row>
    <row r="8" spans="1:46" outlineLevel="2" x14ac:dyDescent="0.2">
      <c r="A8" s="179"/>
      <c r="B8" s="151" t="s">
        <v>369</v>
      </c>
      <c r="C8" s="152">
        <v>3555541.1</v>
      </c>
      <c r="D8" s="153">
        <v>42</v>
      </c>
      <c r="E8" s="152">
        <v>192482.52</v>
      </c>
      <c r="F8" s="181"/>
      <c r="G8" s="152">
        <v>3748023.62</v>
      </c>
      <c r="H8" s="180">
        <v>42</v>
      </c>
    </row>
    <row r="9" spans="1:46" outlineLevel="2" x14ac:dyDescent="0.2">
      <c r="A9" s="179"/>
      <c r="B9" s="151" t="s">
        <v>370</v>
      </c>
      <c r="C9" s="152">
        <v>3555541.1</v>
      </c>
      <c r="D9" s="153">
        <v>42</v>
      </c>
      <c r="E9" s="152">
        <v>192482.52</v>
      </c>
      <c r="F9" s="181"/>
      <c r="G9" s="152">
        <v>3748023.62</v>
      </c>
      <c r="H9" s="180">
        <v>42</v>
      </c>
    </row>
    <row r="10" spans="1:46" outlineLevel="2" x14ac:dyDescent="0.2">
      <c r="A10" s="179"/>
      <c r="B10" s="151" t="s">
        <v>371</v>
      </c>
      <c r="C10" s="152">
        <v>3555541.1</v>
      </c>
      <c r="D10" s="153">
        <v>42</v>
      </c>
      <c r="E10" s="152">
        <v>192482.52</v>
      </c>
      <c r="F10" s="181"/>
      <c r="G10" s="152">
        <v>3748023.62</v>
      </c>
      <c r="H10" s="180">
        <v>42</v>
      </c>
    </row>
    <row r="11" spans="1:46" outlineLevel="2" x14ac:dyDescent="0.2">
      <c r="A11" s="179"/>
      <c r="B11" s="151" t="s">
        <v>372</v>
      </c>
      <c r="C11" s="152">
        <v>3555541.1</v>
      </c>
      <c r="D11" s="153">
        <v>42</v>
      </c>
      <c r="E11" s="152">
        <v>192482.52</v>
      </c>
      <c r="F11" s="181"/>
      <c r="G11" s="152">
        <v>3748023.62</v>
      </c>
      <c r="H11" s="180">
        <v>42</v>
      </c>
    </row>
    <row r="12" spans="1:46" outlineLevel="2" x14ac:dyDescent="0.2">
      <c r="A12" s="179"/>
      <c r="B12" s="151" t="s">
        <v>373</v>
      </c>
      <c r="C12" s="152">
        <v>3555541.1</v>
      </c>
      <c r="D12" s="153">
        <v>42</v>
      </c>
      <c r="E12" s="152">
        <v>192482.52</v>
      </c>
      <c r="F12" s="181"/>
      <c r="G12" s="152">
        <v>3748023.62</v>
      </c>
      <c r="H12" s="180">
        <v>42</v>
      </c>
    </row>
    <row r="13" spans="1:46" outlineLevel="2" x14ac:dyDescent="0.2">
      <c r="A13" s="179"/>
      <c r="B13" s="151" t="s">
        <v>374</v>
      </c>
      <c r="C13" s="152">
        <v>3555541.1</v>
      </c>
      <c r="D13" s="153">
        <v>42</v>
      </c>
      <c r="E13" s="152">
        <v>192482.48</v>
      </c>
      <c r="F13" s="181"/>
      <c r="G13" s="152">
        <v>3748023.58</v>
      </c>
      <c r="H13" s="180">
        <v>42</v>
      </c>
    </row>
    <row r="14" spans="1:46" outlineLevel="2" x14ac:dyDescent="0.2">
      <c r="A14" s="179"/>
      <c r="B14" s="151" t="s">
        <v>375</v>
      </c>
      <c r="C14" s="152">
        <v>3555541.1</v>
      </c>
      <c r="D14" s="153">
        <v>42</v>
      </c>
      <c r="E14" s="152">
        <v>192482.48</v>
      </c>
      <c r="F14" s="181"/>
      <c r="G14" s="152">
        <v>3748023.58</v>
      </c>
      <c r="H14" s="180">
        <v>42</v>
      </c>
    </row>
    <row r="15" spans="1:46" outlineLevel="2" x14ac:dyDescent="0.2">
      <c r="A15" s="179"/>
      <c r="B15" s="151" t="s">
        <v>376</v>
      </c>
      <c r="C15" s="152">
        <v>3555541.1</v>
      </c>
      <c r="D15" s="153">
        <v>42</v>
      </c>
      <c r="E15" s="152">
        <v>192482.48</v>
      </c>
      <c r="F15" s="181"/>
      <c r="G15" s="152">
        <v>3748023.58</v>
      </c>
      <c r="H15" s="180">
        <v>42</v>
      </c>
    </row>
    <row r="16" spans="1:46" outlineLevel="2" x14ac:dyDescent="0.2">
      <c r="A16" s="179"/>
      <c r="B16" s="151" t="s">
        <v>377</v>
      </c>
      <c r="C16" s="152">
        <v>3555541.1</v>
      </c>
      <c r="D16" s="153">
        <v>42</v>
      </c>
      <c r="E16" s="152">
        <v>192482.48</v>
      </c>
      <c r="F16" s="181"/>
      <c r="G16" s="152">
        <v>3748023.58</v>
      </c>
      <c r="H16" s="180">
        <v>42</v>
      </c>
    </row>
    <row r="17" spans="1:8" outlineLevel="2" x14ac:dyDescent="0.2">
      <c r="A17" s="179"/>
      <c r="B17" s="151" t="s">
        <v>378</v>
      </c>
      <c r="C17" s="152">
        <v>3555541.1</v>
      </c>
      <c r="D17" s="153">
        <v>42</v>
      </c>
      <c r="E17" s="152">
        <v>192482.48</v>
      </c>
      <c r="F17" s="181"/>
      <c r="G17" s="152">
        <v>3748023.58</v>
      </c>
      <c r="H17" s="180">
        <v>42</v>
      </c>
    </row>
    <row r="18" spans="1:8" outlineLevel="2" x14ac:dyDescent="0.2">
      <c r="A18" s="179"/>
      <c r="B18" s="151" t="s">
        <v>379</v>
      </c>
      <c r="C18" s="152">
        <v>3640196.9</v>
      </c>
      <c r="D18" s="153">
        <v>43</v>
      </c>
      <c r="E18" s="152">
        <v>192482.48</v>
      </c>
      <c r="F18" s="181"/>
      <c r="G18" s="152">
        <v>3832679.38</v>
      </c>
      <c r="H18" s="180">
        <v>43</v>
      </c>
    </row>
    <row r="19" spans="1:8" outlineLevel="1" x14ac:dyDescent="0.2">
      <c r="A19" s="199"/>
      <c r="B19" s="200" t="s">
        <v>385</v>
      </c>
      <c r="C19" s="201">
        <v>2309790</v>
      </c>
      <c r="D19" s="204">
        <v>6565</v>
      </c>
      <c r="E19" s="201">
        <v>-2309790</v>
      </c>
      <c r="F19" s="203">
        <v>-6565</v>
      </c>
      <c r="G19" s="201">
        <v>0</v>
      </c>
      <c r="H19" s="204">
        <v>0</v>
      </c>
    </row>
    <row r="20" spans="1:8" outlineLevel="2" x14ac:dyDescent="0.2">
      <c r="A20" s="179"/>
      <c r="B20" s="151" t="s">
        <v>368</v>
      </c>
      <c r="C20" s="152">
        <v>192453.18</v>
      </c>
      <c r="D20" s="153">
        <v>547</v>
      </c>
      <c r="E20" s="152">
        <v>-192453.18</v>
      </c>
      <c r="F20" s="181">
        <v>-547</v>
      </c>
      <c r="G20" s="152">
        <v>0</v>
      </c>
      <c r="H20" s="180">
        <v>0</v>
      </c>
    </row>
    <row r="21" spans="1:8" outlineLevel="2" x14ac:dyDescent="0.2">
      <c r="A21" s="179"/>
      <c r="B21" s="151" t="s">
        <v>369</v>
      </c>
      <c r="C21" s="152">
        <v>192453.18</v>
      </c>
      <c r="D21" s="153">
        <v>547</v>
      </c>
      <c r="E21" s="152">
        <v>-192453.18</v>
      </c>
      <c r="F21" s="181">
        <v>-547</v>
      </c>
      <c r="G21" s="152">
        <v>0</v>
      </c>
      <c r="H21" s="180">
        <v>0</v>
      </c>
    </row>
    <row r="22" spans="1:8" outlineLevel="2" x14ac:dyDescent="0.2">
      <c r="A22" s="179"/>
      <c r="B22" s="151" t="s">
        <v>370</v>
      </c>
      <c r="C22" s="152">
        <v>192453.18</v>
      </c>
      <c r="D22" s="153">
        <v>547</v>
      </c>
      <c r="E22" s="152">
        <v>-192453.18</v>
      </c>
      <c r="F22" s="181">
        <v>-547</v>
      </c>
      <c r="G22" s="152">
        <v>0</v>
      </c>
      <c r="H22" s="180">
        <v>0</v>
      </c>
    </row>
    <row r="23" spans="1:8" outlineLevel="2" x14ac:dyDescent="0.2">
      <c r="A23" s="179"/>
      <c r="B23" s="151" t="s">
        <v>371</v>
      </c>
      <c r="C23" s="152">
        <v>192453.18</v>
      </c>
      <c r="D23" s="153">
        <v>547</v>
      </c>
      <c r="E23" s="152">
        <v>-192453.18</v>
      </c>
      <c r="F23" s="181">
        <v>-547</v>
      </c>
      <c r="G23" s="152">
        <v>0</v>
      </c>
      <c r="H23" s="180">
        <v>0</v>
      </c>
    </row>
    <row r="24" spans="1:8" outlineLevel="2" x14ac:dyDescent="0.2">
      <c r="A24" s="179"/>
      <c r="B24" s="151" t="s">
        <v>372</v>
      </c>
      <c r="C24" s="152">
        <v>192453.18</v>
      </c>
      <c r="D24" s="153">
        <v>547</v>
      </c>
      <c r="E24" s="152">
        <v>-192453.18</v>
      </c>
      <c r="F24" s="181">
        <v>-547</v>
      </c>
      <c r="G24" s="152">
        <v>0</v>
      </c>
      <c r="H24" s="180">
        <v>0</v>
      </c>
    </row>
    <row r="25" spans="1:8" outlineLevel="2" x14ac:dyDescent="0.2">
      <c r="A25" s="179"/>
      <c r="B25" s="151" t="s">
        <v>373</v>
      </c>
      <c r="C25" s="152">
        <v>192453.18</v>
      </c>
      <c r="D25" s="153">
        <v>547</v>
      </c>
      <c r="E25" s="152">
        <v>-192453.18</v>
      </c>
      <c r="F25" s="181">
        <v>-547</v>
      </c>
      <c r="G25" s="152">
        <v>0</v>
      </c>
      <c r="H25" s="180">
        <v>0</v>
      </c>
    </row>
    <row r="26" spans="1:8" outlineLevel="2" x14ac:dyDescent="0.2">
      <c r="A26" s="179"/>
      <c r="B26" s="151" t="s">
        <v>374</v>
      </c>
      <c r="C26" s="152">
        <v>192453.18</v>
      </c>
      <c r="D26" s="153">
        <v>547</v>
      </c>
      <c r="E26" s="152">
        <v>-192453.18</v>
      </c>
      <c r="F26" s="181">
        <v>-547</v>
      </c>
      <c r="G26" s="152">
        <v>0</v>
      </c>
      <c r="H26" s="180">
        <v>0</v>
      </c>
    </row>
    <row r="27" spans="1:8" outlineLevel="2" x14ac:dyDescent="0.2">
      <c r="A27" s="179"/>
      <c r="B27" s="151" t="s">
        <v>375</v>
      </c>
      <c r="C27" s="152">
        <v>192453.18</v>
      </c>
      <c r="D27" s="153">
        <v>547</v>
      </c>
      <c r="E27" s="152">
        <v>-192453.18</v>
      </c>
      <c r="F27" s="181">
        <v>-547</v>
      </c>
      <c r="G27" s="152">
        <v>0</v>
      </c>
      <c r="H27" s="180">
        <v>0</v>
      </c>
    </row>
    <row r="28" spans="1:8" outlineLevel="2" x14ac:dyDescent="0.2">
      <c r="A28" s="179"/>
      <c r="B28" s="151" t="s">
        <v>376</v>
      </c>
      <c r="C28" s="152">
        <v>192453.18</v>
      </c>
      <c r="D28" s="153">
        <v>547</v>
      </c>
      <c r="E28" s="152">
        <v>-192453.18</v>
      </c>
      <c r="F28" s="181">
        <v>-547</v>
      </c>
      <c r="G28" s="152">
        <v>0</v>
      </c>
      <c r="H28" s="180">
        <v>0</v>
      </c>
    </row>
    <row r="29" spans="1:8" outlineLevel="2" x14ac:dyDescent="0.2">
      <c r="A29" s="179"/>
      <c r="B29" s="151" t="s">
        <v>377</v>
      </c>
      <c r="C29" s="152">
        <v>192453.18</v>
      </c>
      <c r="D29" s="153">
        <v>547</v>
      </c>
      <c r="E29" s="152">
        <v>-192453.18</v>
      </c>
      <c r="F29" s="181">
        <v>-547</v>
      </c>
      <c r="G29" s="152">
        <v>0</v>
      </c>
      <c r="H29" s="180">
        <v>0</v>
      </c>
    </row>
    <row r="30" spans="1:8" outlineLevel="2" x14ac:dyDescent="0.2">
      <c r="A30" s="179"/>
      <c r="B30" s="151" t="s">
        <v>378</v>
      </c>
      <c r="C30" s="152">
        <v>192453.18</v>
      </c>
      <c r="D30" s="153">
        <v>547</v>
      </c>
      <c r="E30" s="152">
        <v>-192453.18</v>
      </c>
      <c r="F30" s="181">
        <v>-547</v>
      </c>
      <c r="G30" s="152">
        <v>0</v>
      </c>
      <c r="H30" s="180">
        <v>0</v>
      </c>
    </row>
    <row r="31" spans="1:8" outlineLevel="2" x14ac:dyDescent="0.2">
      <c r="A31" s="179"/>
      <c r="B31" s="151" t="s">
        <v>379</v>
      </c>
      <c r="C31" s="152">
        <v>192805.02</v>
      </c>
      <c r="D31" s="153">
        <v>548</v>
      </c>
      <c r="E31" s="152">
        <v>-192805.02</v>
      </c>
      <c r="F31" s="181">
        <v>-548</v>
      </c>
      <c r="G31" s="152">
        <v>0</v>
      </c>
      <c r="H31" s="180">
        <v>0</v>
      </c>
    </row>
    <row r="32" spans="1:8" ht="25.5" x14ac:dyDescent="0.2">
      <c r="A32" s="196" t="s">
        <v>45</v>
      </c>
      <c r="B32" s="196" t="s">
        <v>46</v>
      </c>
      <c r="C32" s="197">
        <v>70660521</v>
      </c>
      <c r="D32" s="198">
        <v>11238</v>
      </c>
      <c r="E32" s="197">
        <v>0</v>
      </c>
      <c r="F32" s="198"/>
      <c r="G32" s="197">
        <v>70660521</v>
      </c>
      <c r="H32" s="198">
        <v>778</v>
      </c>
    </row>
    <row r="33" spans="1:8" outlineLevel="1" x14ac:dyDescent="0.2">
      <c r="A33" s="199"/>
      <c r="B33" s="200" t="s">
        <v>384</v>
      </c>
      <c r="C33" s="201">
        <v>47981638</v>
      </c>
      <c r="D33" s="202">
        <v>565</v>
      </c>
      <c r="E33" s="201">
        <v>3113900</v>
      </c>
      <c r="F33" s="203"/>
      <c r="G33" s="201">
        <v>51095538</v>
      </c>
      <c r="H33" s="204">
        <v>565</v>
      </c>
    </row>
    <row r="34" spans="1:8" outlineLevel="2" x14ac:dyDescent="0.2">
      <c r="A34" s="179"/>
      <c r="B34" s="151" t="s">
        <v>368</v>
      </c>
      <c r="C34" s="152">
        <v>3991392.9</v>
      </c>
      <c r="D34" s="153">
        <v>47</v>
      </c>
      <c r="E34" s="152">
        <v>259491.68</v>
      </c>
      <c r="F34" s="181"/>
      <c r="G34" s="152">
        <v>4250884.58</v>
      </c>
      <c r="H34" s="180">
        <v>47</v>
      </c>
    </row>
    <row r="35" spans="1:8" outlineLevel="2" x14ac:dyDescent="0.2">
      <c r="A35" s="179"/>
      <c r="B35" s="151" t="s">
        <v>369</v>
      </c>
      <c r="C35" s="152">
        <v>3991392.9</v>
      </c>
      <c r="D35" s="153">
        <v>47</v>
      </c>
      <c r="E35" s="152">
        <v>259491.68</v>
      </c>
      <c r="F35" s="181"/>
      <c r="G35" s="152">
        <v>4250884.58</v>
      </c>
      <c r="H35" s="180">
        <v>47</v>
      </c>
    </row>
    <row r="36" spans="1:8" outlineLevel="2" x14ac:dyDescent="0.2">
      <c r="A36" s="179"/>
      <c r="B36" s="151" t="s">
        <v>370</v>
      </c>
      <c r="C36" s="152">
        <v>3991392.9</v>
      </c>
      <c r="D36" s="153">
        <v>47</v>
      </c>
      <c r="E36" s="152">
        <v>259491.68</v>
      </c>
      <c r="F36" s="181"/>
      <c r="G36" s="152">
        <v>4250884.58</v>
      </c>
      <c r="H36" s="180">
        <v>47</v>
      </c>
    </row>
    <row r="37" spans="1:8" outlineLevel="2" x14ac:dyDescent="0.2">
      <c r="A37" s="179"/>
      <c r="B37" s="151" t="s">
        <v>371</v>
      </c>
      <c r="C37" s="152">
        <v>3991392.9</v>
      </c>
      <c r="D37" s="153">
        <v>47</v>
      </c>
      <c r="E37" s="152">
        <v>259491.68</v>
      </c>
      <c r="F37" s="181"/>
      <c r="G37" s="152">
        <v>4250884.58</v>
      </c>
      <c r="H37" s="180">
        <v>47</v>
      </c>
    </row>
    <row r="38" spans="1:8" outlineLevel="2" x14ac:dyDescent="0.2">
      <c r="A38" s="179"/>
      <c r="B38" s="151" t="s">
        <v>372</v>
      </c>
      <c r="C38" s="152">
        <v>3991392.9</v>
      </c>
      <c r="D38" s="153">
        <v>47</v>
      </c>
      <c r="E38" s="152">
        <v>259491.68</v>
      </c>
      <c r="F38" s="181"/>
      <c r="G38" s="152">
        <v>4250884.58</v>
      </c>
      <c r="H38" s="180">
        <v>47</v>
      </c>
    </row>
    <row r="39" spans="1:8" outlineLevel="2" x14ac:dyDescent="0.2">
      <c r="A39" s="179"/>
      <c r="B39" s="151" t="s">
        <v>373</v>
      </c>
      <c r="C39" s="152">
        <v>3991392.9</v>
      </c>
      <c r="D39" s="153">
        <v>47</v>
      </c>
      <c r="E39" s="152">
        <v>259491.68</v>
      </c>
      <c r="F39" s="181"/>
      <c r="G39" s="152">
        <v>4250884.58</v>
      </c>
      <c r="H39" s="180">
        <v>47</v>
      </c>
    </row>
    <row r="40" spans="1:8" outlineLevel="2" x14ac:dyDescent="0.2">
      <c r="A40" s="179"/>
      <c r="B40" s="151" t="s">
        <v>374</v>
      </c>
      <c r="C40" s="152">
        <v>3991392.9</v>
      </c>
      <c r="D40" s="153">
        <v>47</v>
      </c>
      <c r="E40" s="152">
        <v>259491.68</v>
      </c>
      <c r="F40" s="181"/>
      <c r="G40" s="152">
        <v>4250884.58</v>
      </c>
      <c r="H40" s="180">
        <v>47</v>
      </c>
    </row>
    <row r="41" spans="1:8" outlineLevel="2" x14ac:dyDescent="0.2">
      <c r="A41" s="179"/>
      <c r="B41" s="151" t="s">
        <v>375</v>
      </c>
      <c r="C41" s="152">
        <v>3991392.9</v>
      </c>
      <c r="D41" s="153">
        <v>47</v>
      </c>
      <c r="E41" s="152">
        <v>259491.68</v>
      </c>
      <c r="F41" s="181"/>
      <c r="G41" s="152">
        <v>4250884.58</v>
      </c>
      <c r="H41" s="180">
        <v>47</v>
      </c>
    </row>
    <row r="42" spans="1:8" outlineLevel="2" x14ac:dyDescent="0.2">
      <c r="A42" s="179"/>
      <c r="B42" s="151" t="s">
        <v>376</v>
      </c>
      <c r="C42" s="152">
        <v>3991392.9</v>
      </c>
      <c r="D42" s="153">
        <v>47</v>
      </c>
      <c r="E42" s="152">
        <v>259491.64</v>
      </c>
      <c r="F42" s="181"/>
      <c r="G42" s="152">
        <v>4250884.54</v>
      </c>
      <c r="H42" s="180">
        <v>47</v>
      </c>
    </row>
    <row r="43" spans="1:8" outlineLevel="2" x14ac:dyDescent="0.2">
      <c r="A43" s="179"/>
      <c r="B43" s="151" t="s">
        <v>377</v>
      </c>
      <c r="C43" s="152">
        <v>3991392.9</v>
      </c>
      <c r="D43" s="153">
        <v>47</v>
      </c>
      <c r="E43" s="152">
        <v>259491.64</v>
      </c>
      <c r="F43" s="181"/>
      <c r="G43" s="152">
        <v>4250884.54</v>
      </c>
      <c r="H43" s="180">
        <v>47</v>
      </c>
    </row>
    <row r="44" spans="1:8" outlineLevel="2" x14ac:dyDescent="0.2">
      <c r="A44" s="179"/>
      <c r="B44" s="151" t="s">
        <v>378</v>
      </c>
      <c r="C44" s="152">
        <v>3991392.9</v>
      </c>
      <c r="D44" s="153">
        <v>47</v>
      </c>
      <c r="E44" s="152">
        <v>259491.64</v>
      </c>
      <c r="F44" s="181"/>
      <c r="G44" s="152">
        <v>4250884.54</v>
      </c>
      <c r="H44" s="180">
        <v>47</v>
      </c>
    </row>
    <row r="45" spans="1:8" outlineLevel="2" x14ac:dyDescent="0.2">
      <c r="A45" s="179"/>
      <c r="B45" s="151" t="s">
        <v>379</v>
      </c>
      <c r="C45" s="152">
        <v>4076316.1</v>
      </c>
      <c r="D45" s="153">
        <v>48</v>
      </c>
      <c r="E45" s="152">
        <v>259491.64</v>
      </c>
      <c r="F45" s="181"/>
      <c r="G45" s="152">
        <v>4335807.74</v>
      </c>
      <c r="H45" s="180">
        <v>48</v>
      </c>
    </row>
    <row r="46" spans="1:8" outlineLevel="1" x14ac:dyDescent="0.2">
      <c r="A46" s="199"/>
      <c r="B46" s="200" t="s">
        <v>385</v>
      </c>
      <c r="C46" s="201">
        <v>3113900</v>
      </c>
      <c r="D46" s="204">
        <v>7340</v>
      </c>
      <c r="E46" s="201">
        <v>-3113900</v>
      </c>
      <c r="F46" s="203">
        <v>-7340</v>
      </c>
      <c r="G46" s="201">
        <v>0</v>
      </c>
      <c r="H46" s="204">
        <v>0</v>
      </c>
    </row>
    <row r="47" spans="1:8" outlineLevel="2" x14ac:dyDescent="0.2">
      <c r="A47" s="179"/>
      <c r="B47" s="151" t="s">
        <v>368</v>
      </c>
      <c r="C47" s="152">
        <v>259633.08</v>
      </c>
      <c r="D47" s="153">
        <v>612</v>
      </c>
      <c r="E47" s="152">
        <v>-259633.08</v>
      </c>
      <c r="F47" s="181">
        <v>-612</v>
      </c>
      <c r="G47" s="152">
        <v>0</v>
      </c>
      <c r="H47" s="180">
        <v>0</v>
      </c>
    </row>
    <row r="48" spans="1:8" outlineLevel="2" x14ac:dyDescent="0.2">
      <c r="A48" s="179"/>
      <c r="B48" s="151" t="s">
        <v>369</v>
      </c>
      <c r="C48" s="152">
        <v>259633.08</v>
      </c>
      <c r="D48" s="153">
        <v>612</v>
      </c>
      <c r="E48" s="152">
        <v>-259633.08</v>
      </c>
      <c r="F48" s="181">
        <v>-612</v>
      </c>
      <c r="G48" s="152">
        <v>0</v>
      </c>
      <c r="H48" s="180">
        <v>0</v>
      </c>
    </row>
    <row r="49" spans="1:8" outlineLevel="2" x14ac:dyDescent="0.2">
      <c r="A49" s="179"/>
      <c r="B49" s="151" t="s">
        <v>370</v>
      </c>
      <c r="C49" s="152">
        <v>259633.08</v>
      </c>
      <c r="D49" s="153">
        <v>612</v>
      </c>
      <c r="E49" s="152">
        <v>-259633.08</v>
      </c>
      <c r="F49" s="181">
        <v>-612</v>
      </c>
      <c r="G49" s="152">
        <v>0</v>
      </c>
      <c r="H49" s="180">
        <v>0</v>
      </c>
    </row>
    <row r="50" spans="1:8" outlineLevel="2" x14ac:dyDescent="0.2">
      <c r="A50" s="179"/>
      <c r="B50" s="151" t="s">
        <v>371</v>
      </c>
      <c r="C50" s="152">
        <v>259633.08</v>
      </c>
      <c r="D50" s="153">
        <v>612</v>
      </c>
      <c r="E50" s="152">
        <v>-259633.08</v>
      </c>
      <c r="F50" s="181">
        <v>-612</v>
      </c>
      <c r="G50" s="152">
        <v>0</v>
      </c>
      <c r="H50" s="180">
        <v>0</v>
      </c>
    </row>
    <row r="51" spans="1:8" outlineLevel="2" x14ac:dyDescent="0.2">
      <c r="A51" s="179"/>
      <c r="B51" s="151" t="s">
        <v>372</v>
      </c>
      <c r="C51" s="152">
        <v>259633.08</v>
      </c>
      <c r="D51" s="153">
        <v>612</v>
      </c>
      <c r="E51" s="152">
        <v>-259633.08</v>
      </c>
      <c r="F51" s="181">
        <v>-612</v>
      </c>
      <c r="G51" s="152">
        <v>0</v>
      </c>
      <c r="H51" s="180">
        <v>0</v>
      </c>
    </row>
    <row r="52" spans="1:8" outlineLevel="2" x14ac:dyDescent="0.2">
      <c r="A52" s="179"/>
      <c r="B52" s="151" t="s">
        <v>373</v>
      </c>
      <c r="C52" s="152">
        <v>259633.08</v>
      </c>
      <c r="D52" s="153">
        <v>612</v>
      </c>
      <c r="E52" s="152">
        <v>-259633.08</v>
      </c>
      <c r="F52" s="181">
        <v>-612</v>
      </c>
      <c r="G52" s="152">
        <v>0</v>
      </c>
      <c r="H52" s="180">
        <v>0</v>
      </c>
    </row>
    <row r="53" spans="1:8" outlineLevel="2" x14ac:dyDescent="0.2">
      <c r="A53" s="179"/>
      <c r="B53" s="151" t="s">
        <v>374</v>
      </c>
      <c r="C53" s="152">
        <v>259633.08</v>
      </c>
      <c r="D53" s="153">
        <v>612</v>
      </c>
      <c r="E53" s="152">
        <v>-259633.08</v>
      </c>
      <c r="F53" s="181">
        <v>-612</v>
      </c>
      <c r="G53" s="152">
        <v>0</v>
      </c>
      <c r="H53" s="180">
        <v>0</v>
      </c>
    </row>
    <row r="54" spans="1:8" outlineLevel="2" x14ac:dyDescent="0.2">
      <c r="A54" s="179"/>
      <c r="B54" s="151" t="s">
        <v>375</v>
      </c>
      <c r="C54" s="152">
        <v>259633.08</v>
      </c>
      <c r="D54" s="153">
        <v>612</v>
      </c>
      <c r="E54" s="152">
        <v>-259633.08</v>
      </c>
      <c r="F54" s="181">
        <v>-612</v>
      </c>
      <c r="G54" s="152">
        <v>0</v>
      </c>
      <c r="H54" s="180">
        <v>0</v>
      </c>
    </row>
    <row r="55" spans="1:8" outlineLevel="2" x14ac:dyDescent="0.2">
      <c r="A55" s="179"/>
      <c r="B55" s="151" t="s">
        <v>376</v>
      </c>
      <c r="C55" s="152">
        <v>259633.08</v>
      </c>
      <c r="D55" s="153">
        <v>612</v>
      </c>
      <c r="E55" s="152">
        <v>-259633.08</v>
      </c>
      <c r="F55" s="181">
        <v>-612</v>
      </c>
      <c r="G55" s="152">
        <v>0</v>
      </c>
      <c r="H55" s="180">
        <v>0</v>
      </c>
    </row>
    <row r="56" spans="1:8" outlineLevel="2" x14ac:dyDescent="0.2">
      <c r="A56" s="179"/>
      <c r="B56" s="151" t="s">
        <v>377</v>
      </c>
      <c r="C56" s="152">
        <v>259633.08</v>
      </c>
      <c r="D56" s="153">
        <v>612</v>
      </c>
      <c r="E56" s="152">
        <v>-259633.08</v>
      </c>
      <c r="F56" s="181">
        <v>-612</v>
      </c>
      <c r="G56" s="152">
        <v>0</v>
      </c>
      <c r="H56" s="180">
        <v>0</v>
      </c>
    </row>
    <row r="57" spans="1:8" outlineLevel="2" x14ac:dyDescent="0.2">
      <c r="A57" s="179"/>
      <c r="B57" s="151" t="s">
        <v>378</v>
      </c>
      <c r="C57" s="152">
        <v>259633.08</v>
      </c>
      <c r="D57" s="153">
        <v>612</v>
      </c>
      <c r="E57" s="152">
        <v>-259633.08</v>
      </c>
      <c r="F57" s="181">
        <v>-612</v>
      </c>
      <c r="G57" s="152">
        <v>0</v>
      </c>
      <c r="H57" s="180">
        <v>0</v>
      </c>
    </row>
    <row r="58" spans="1:8" outlineLevel="2" x14ac:dyDescent="0.2">
      <c r="A58" s="179"/>
      <c r="B58" s="151" t="s">
        <v>379</v>
      </c>
      <c r="C58" s="152">
        <v>257936.12</v>
      </c>
      <c r="D58" s="153">
        <v>608</v>
      </c>
      <c r="E58" s="152">
        <v>-257936.12</v>
      </c>
      <c r="F58" s="181">
        <v>-608</v>
      </c>
      <c r="G58" s="152">
        <v>0</v>
      </c>
      <c r="H58" s="180">
        <v>0</v>
      </c>
    </row>
    <row r="59" spans="1:8" outlineLevel="1" x14ac:dyDescent="0.2">
      <c r="A59" s="199"/>
      <c r="B59" s="200" t="s">
        <v>386</v>
      </c>
      <c r="C59" s="201">
        <v>18240990</v>
      </c>
      <c r="D59" s="202">
        <v>213</v>
      </c>
      <c r="E59" s="201">
        <v>1323993</v>
      </c>
      <c r="F59" s="203"/>
      <c r="G59" s="201">
        <v>19564983</v>
      </c>
      <c r="H59" s="204">
        <v>213</v>
      </c>
    </row>
    <row r="60" spans="1:8" outlineLevel="2" x14ac:dyDescent="0.2">
      <c r="A60" s="179"/>
      <c r="B60" s="151" t="s">
        <v>368</v>
      </c>
      <c r="C60" s="152">
        <v>1541492.11</v>
      </c>
      <c r="D60" s="153">
        <v>18</v>
      </c>
      <c r="E60" s="152">
        <v>110332.76</v>
      </c>
      <c r="F60" s="181"/>
      <c r="G60" s="152">
        <v>1651824.87</v>
      </c>
      <c r="H60" s="180">
        <v>18</v>
      </c>
    </row>
    <row r="61" spans="1:8" outlineLevel="2" x14ac:dyDescent="0.2">
      <c r="A61" s="179"/>
      <c r="B61" s="151" t="s">
        <v>369</v>
      </c>
      <c r="C61" s="152">
        <v>1541492.11</v>
      </c>
      <c r="D61" s="153">
        <v>18</v>
      </c>
      <c r="E61" s="152">
        <v>110332.76</v>
      </c>
      <c r="F61" s="181"/>
      <c r="G61" s="152">
        <v>1651824.87</v>
      </c>
      <c r="H61" s="180">
        <v>18</v>
      </c>
    </row>
    <row r="62" spans="1:8" outlineLevel="2" x14ac:dyDescent="0.2">
      <c r="A62" s="179"/>
      <c r="B62" s="151" t="s">
        <v>370</v>
      </c>
      <c r="C62" s="152">
        <v>1541492.11</v>
      </c>
      <c r="D62" s="153">
        <v>18</v>
      </c>
      <c r="E62" s="152">
        <v>110332.76</v>
      </c>
      <c r="F62" s="181"/>
      <c r="G62" s="152">
        <v>1651824.87</v>
      </c>
      <c r="H62" s="180">
        <v>18</v>
      </c>
    </row>
    <row r="63" spans="1:8" outlineLevel="2" x14ac:dyDescent="0.2">
      <c r="A63" s="179"/>
      <c r="B63" s="151" t="s">
        <v>371</v>
      </c>
      <c r="C63" s="152">
        <v>1541492.11</v>
      </c>
      <c r="D63" s="153">
        <v>18</v>
      </c>
      <c r="E63" s="152">
        <v>110332.76</v>
      </c>
      <c r="F63" s="181"/>
      <c r="G63" s="152">
        <v>1651824.87</v>
      </c>
      <c r="H63" s="180">
        <v>18</v>
      </c>
    </row>
    <row r="64" spans="1:8" outlineLevel="2" x14ac:dyDescent="0.2">
      <c r="A64" s="179"/>
      <c r="B64" s="151" t="s">
        <v>372</v>
      </c>
      <c r="C64" s="152">
        <v>1541492.11</v>
      </c>
      <c r="D64" s="153">
        <v>18</v>
      </c>
      <c r="E64" s="152">
        <v>110332.76</v>
      </c>
      <c r="F64" s="181"/>
      <c r="G64" s="152">
        <v>1651824.87</v>
      </c>
      <c r="H64" s="180">
        <v>18</v>
      </c>
    </row>
    <row r="65" spans="1:8" outlineLevel="2" x14ac:dyDescent="0.2">
      <c r="A65" s="179"/>
      <c r="B65" s="151" t="s">
        <v>373</v>
      </c>
      <c r="C65" s="152">
        <v>1541492.11</v>
      </c>
      <c r="D65" s="153">
        <v>18</v>
      </c>
      <c r="E65" s="152">
        <v>110332.76</v>
      </c>
      <c r="F65" s="181"/>
      <c r="G65" s="152">
        <v>1651824.87</v>
      </c>
      <c r="H65" s="180">
        <v>18</v>
      </c>
    </row>
    <row r="66" spans="1:8" outlineLevel="2" x14ac:dyDescent="0.2">
      <c r="A66" s="179"/>
      <c r="B66" s="151" t="s">
        <v>374</v>
      </c>
      <c r="C66" s="152">
        <v>1541492.11</v>
      </c>
      <c r="D66" s="153">
        <v>18</v>
      </c>
      <c r="E66" s="152">
        <v>110332.76</v>
      </c>
      <c r="F66" s="181"/>
      <c r="G66" s="152">
        <v>1651824.87</v>
      </c>
      <c r="H66" s="180">
        <v>18</v>
      </c>
    </row>
    <row r="67" spans="1:8" outlineLevel="2" x14ac:dyDescent="0.2">
      <c r="A67" s="179"/>
      <c r="B67" s="151" t="s">
        <v>375</v>
      </c>
      <c r="C67" s="152">
        <v>1541492.11</v>
      </c>
      <c r="D67" s="153">
        <v>18</v>
      </c>
      <c r="E67" s="152">
        <v>110332.76</v>
      </c>
      <c r="F67" s="181"/>
      <c r="G67" s="152">
        <v>1651824.87</v>
      </c>
      <c r="H67" s="180">
        <v>18</v>
      </c>
    </row>
    <row r="68" spans="1:8" outlineLevel="2" x14ac:dyDescent="0.2">
      <c r="A68" s="179"/>
      <c r="B68" s="151" t="s">
        <v>376</v>
      </c>
      <c r="C68" s="152">
        <v>1541492.11</v>
      </c>
      <c r="D68" s="153">
        <v>18</v>
      </c>
      <c r="E68" s="152">
        <v>110332.76</v>
      </c>
      <c r="F68" s="181"/>
      <c r="G68" s="152">
        <v>1651824.87</v>
      </c>
      <c r="H68" s="180">
        <v>18</v>
      </c>
    </row>
    <row r="69" spans="1:8" outlineLevel="2" x14ac:dyDescent="0.2">
      <c r="A69" s="179"/>
      <c r="B69" s="151" t="s">
        <v>377</v>
      </c>
      <c r="C69" s="152">
        <v>1541492.11</v>
      </c>
      <c r="D69" s="153">
        <v>18</v>
      </c>
      <c r="E69" s="152">
        <v>110332.72</v>
      </c>
      <c r="F69" s="181"/>
      <c r="G69" s="152">
        <v>1651824.83</v>
      </c>
      <c r="H69" s="180">
        <v>18</v>
      </c>
    </row>
    <row r="70" spans="1:8" outlineLevel="2" x14ac:dyDescent="0.2">
      <c r="A70" s="179"/>
      <c r="B70" s="151" t="s">
        <v>378</v>
      </c>
      <c r="C70" s="152">
        <v>1541492.11</v>
      </c>
      <c r="D70" s="153">
        <v>18</v>
      </c>
      <c r="E70" s="152">
        <v>110332.72</v>
      </c>
      <c r="F70" s="181"/>
      <c r="G70" s="152">
        <v>1651824.83</v>
      </c>
      <c r="H70" s="180">
        <v>18</v>
      </c>
    </row>
    <row r="71" spans="1:8" outlineLevel="2" x14ac:dyDescent="0.2">
      <c r="A71" s="179"/>
      <c r="B71" s="151" t="s">
        <v>379</v>
      </c>
      <c r="C71" s="152">
        <v>1284576.79</v>
      </c>
      <c r="D71" s="153">
        <v>15</v>
      </c>
      <c r="E71" s="152">
        <v>110332.72</v>
      </c>
      <c r="F71" s="181"/>
      <c r="G71" s="152">
        <v>1394909.51</v>
      </c>
      <c r="H71" s="180">
        <v>15</v>
      </c>
    </row>
    <row r="72" spans="1:8" outlineLevel="1" x14ac:dyDescent="0.2">
      <c r="A72" s="199"/>
      <c r="B72" s="200" t="s">
        <v>387</v>
      </c>
      <c r="C72" s="201">
        <v>1323993</v>
      </c>
      <c r="D72" s="204">
        <v>3120</v>
      </c>
      <c r="E72" s="201">
        <v>-1323993</v>
      </c>
      <c r="F72" s="203">
        <v>-3120</v>
      </c>
      <c r="G72" s="201">
        <v>0</v>
      </c>
      <c r="H72" s="204">
        <v>0</v>
      </c>
    </row>
    <row r="73" spans="1:8" outlineLevel="2" x14ac:dyDescent="0.2">
      <c r="A73" s="179"/>
      <c r="B73" s="151" t="s">
        <v>368</v>
      </c>
      <c r="C73" s="152">
        <v>110332.75</v>
      </c>
      <c r="D73" s="153">
        <v>260</v>
      </c>
      <c r="E73" s="152">
        <v>-110332.75</v>
      </c>
      <c r="F73" s="181">
        <v>-260</v>
      </c>
      <c r="G73" s="152">
        <v>0</v>
      </c>
      <c r="H73" s="180">
        <v>0</v>
      </c>
    </row>
    <row r="74" spans="1:8" outlineLevel="2" x14ac:dyDescent="0.2">
      <c r="A74" s="179"/>
      <c r="B74" s="151" t="s">
        <v>369</v>
      </c>
      <c r="C74" s="152">
        <v>110332.75</v>
      </c>
      <c r="D74" s="153">
        <v>260</v>
      </c>
      <c r="E74" s="152">
        <v>-110332.75</v>
      </c>
      <c r="F74" s="181">
        <v>-260</v>
      </c>
      <c r="G74" s="152">
        <v>0</v>
      </c>
      <c r="H74" s="180">
        <v>0</v>
      </c>
    </row>
    <row r="75" spans="1:8" outlineLevel="2" x14ac:dyDescent="0.2">
      <c r="A75" s="179"/>
      <c r="B75" s="151" t="s">
        <v>370</v>
      </c>
      <c r="C75" s="152">
        <v>110332.75</v>
      </c>
      <c r="D75" s="153">
        <v>260</v>
      </c>
      <c r="E75" s="152">
        <v>-110332.75</v>
      </c>
      <c r="F75" s="181">
        <v>-260</v>
      </c>
      <c r="G75" s="152">
        <v>0</v>
      </c>
      <c r="H75" s="180">
        <v>0</v>
      </c>
    </row>
    <row r="76" spans="1:8" outlineLevel="2" x14ac:dyDescent="0.2">
      <c r="A76" s="179"/>
      <c r="B76" s="151" t="s">
        <v>371</v>
      </c>
      <c r="C76" s="152">
        <v>110332.75</v>
      </c>
      <c r="D76" s="153">
        <v>260</v>
      </c>
      <c r="E76" s="152">
        <v>-110332.75</v>
      </c>
      <c r="F76" s="181">
        <v>-260</v>
      </c>
      <c r="G76" s="152">
        <v>0</v>
      </c>
      <c r="H76" s="180">
        <v>0</v>
      </c>
    </row>
    <row r="77" spans="1:8" outlineLevel="2" x14ac:dyDescent="0.2">
      <c r="A77" s="179"/>
      <c r="B77" s="151" t="s">
        <v>372</v>
      </c>
      <c r="C77" s="152">
        <v>110332.75</v>
      </c>
      <c r="D77" s="153">
        <v>260</v>
      </c>
      <c r="E77" s="152">
        <v>-110332.75</v>
      </c>
      <c r="F77" s="181">
        <v>-260</v>
      </c>
      <c r="G77" s="152">
        <v>0</v>
      </c>
      <c r="H77" s="180">
        <v>0</v>
      </c>
    </row>
    <row r="78" spans="1:8" outlineLevel="2" x14ac:dyDescent="0.2">
      <c r="A78" s="179"/>
      <c r="B78" s="151" t="s">
        <v>373</v>
      </c>
      <c r="C78" s="152">
        <v>110332.75</v>
      </c>
      <c r="D78" s="153">
        <v>260</v>
      </c>
      <c r="E78" s="152">
        <v>-110332.75</v>
      </c>
      <c r="F78" s="181">
        <v>-260</v>
      </c>
      <c r="G78" s="152">
        <v>0</v>
      </c>
      <c r="H78" s="180">
        <v>0</v>
      </c>
    </row>
    <row r="79" spans="1:8" outlineLevel="2" x14ac:dyDescent="0.2">
      <c r="A79" s="179"/>
      <c r="B79" s="151" t="s">
        <v>374</v>
      </c>
      <c r="C79" s="152">
        <v>110332.75</v>
      </c>
      <c r="D79" s="153">
        <v>260</v>
      </c>
      <c r="E79" s="152">
        <v>-110332.75</v>
      </c>
      <c r="F79" s="181">
        <v>-260</v>
      </c>
      <c r="G79" s="152">
        <v>0</v>
      </c>
      <c r="H79" s="180">
        <v>0</v>
      </c>
    </row>
    <row r="80" spans="1:8" outlineLevel="2" x14ac:dyDescent="0.2">
      <c r="A80" s="179"/>
      <c r="B80" s="151" t="s">
        <v>375</v>
      </c>
      <c r="C80" s="152">
        <v>110332.75</v>
      </c>
      <c r="D80" s="153">
        <v>260</v>
      </c>
      <c r="E80" s="152">
        <v>-110332.75</v>
      </c>
      <c r="F80" s="181">
        <v>-260</v>
      </c>
      <c r="G80" s="152">
        <v>0</v>
      </c>
      <c r="H80" s="180">
        <v>0</v>
      </c>
    </row>
    <row r="81" spans="1:8" outlineLevel="2" x14ac:dyDescent="0.2">
      <c r="A81" s="179"/>
      <c r="B81" s="151" t="s">
        <v>376</v>
      </c>
      <c r="C81" s="152">
        <v>110332.75</v>
      </c>
      <c r="D81" s="153">
        <v>260</v>
      </c>
      <c r="E81" s="152">
        <v>-110332.75</v>
      </c>
      <c r="F81" s="181">
        <v>-260</v>
      </c>
      <c r="G81" s="152">
        <v>0</v>
      </c>
      <c r="H81" s="180">
        <v>0</v>
      </c>
    </row>
    <row r="82" spans="1:8" outlineLevel="2" x14ac:dyDescent="0.2">
      <c r="A82" s="179"/>
      <c r="B82" s="151" t="s">
        <v>377</v>
      </c>
      <c r="C82" s="152">
        <v>110332.75</v>
      </c>
      <c r="D82" s="153">
        <v>260</v>
      </c>
      <c r="E82" s="152">
        <v>-110332.75</v>
      </c>
      <c r="F82" s="181">
        <v>-260</v>
      </c>
      <c r="G82" s="152">
        <v>0</v>
      </c>
      <c r="H82" s="180">
        <v>0</v>
      </c>
    </row>
    <row r="83" spans="1:8" outlineLevel="2" x14ac:dyDescent="0.2">
      <c r="A83" s="179"/>
      <c r="B83" s="151" t="s">
        <v>378</v>
      </c>
      <c r="C83" s="152">
        <v>110332.75</v>
      </c>
      <c r="D83" s="153">
        <v>260</v>
      </c>
      <c r="E83" s="152">
        <v>-110332.75</v>
      </c>
      <c r="F83" s="181">
        <v>-260</v>
      </c>
      <c r="G83" s="152">
        <v>0</v>
      </c>
      <c r="H83" s="180">
        <v>0</v>
      </c>
    </row>
    <row r="84" spans="1:8" outlineLevel="2" x14ac:dyDescent="0.2">
      <c r="A84" s="179"/>
      <c r="B84" s="151" t="s">
        <v>379</v>
      </c>
      <c r="C84" s="152">
        <v>110332.75</v>
      </c>
      <c r="D84" s="153">
        <v>260</v>
      </c>
      <c r="E84" s="152">
        <v>-110332.75</v>
      </c>
      <c r="F84" s="181">
        <v>-260</v>
      </c>
      <c r="G84" s="152">
        <v>0</v>
      </c>
      <c r="H84" s="180">
        <v>0</v>
      </c>
    </row>
    <row r="85" spans="1:8" ht="25.5" x14ac:dyDescent="0.2">
      <c r="A85" s="196" t="s">
        <v>60</v>
      </c>
      <c r="B85" s="196" t="s">
        <v>61</v>
      </c>
      <c r="C85" s="197">
        <v>27500358</v>
      </c>
      <c r="D85" s="198">
        <v>4194</v>
      </c>
      <c r="E85" s="197">
        <v>0</v>
      </c>
      <c r="F85" s="198"/>
      <c r="G85" s="197">
        <v>27500358</v>
      </c>
      <c r="H85" s="198">
        <v>300</v>
      </c>
    </row>
    <row r="86" spans="1:8" outlineLevel="1" x14ac:dyDescent="0.2">
      <c r="A86" s="199"/>
      <c r="B86" s="200" t="s">
        <v>384</v>
      </c>
      <c r="C86" s="201">
        <v>25796938</v>
      </c>
      <c r="D86" s="202">
        <v>300</v>
      </c>
      <c r="E86" s="201">
        <v>1703420</v>
      </c>
      <c r="F86" s="203"/>
      <c r="G86" s="201">
        <v>27500358</v>
      </c>
      <c r="H86" s="204">
        <v>300</v>
      </c>
    </row>
    <row r="87" spans="1:8" outlineLevel="2" x14ac:dyDescent="0.2">
      <c r="A87" s="179"/>
      <c r="B87" s="151" t="s">
        <v>368</v>
      </c>
      <c r="C87" s="152">
        <v>2149744.83</v>
      </c>
      <c r="D87" s="153">
        <v>25</v>
      </c>
      <c r="E87" s="152">
        <v>141951.67999999999</v>
      </c>
      <c r="F87" s="181"/>
      <c r="G87" s="152">
        <v>2291696.5099999998</v>
      </c>
      <c r="H87" s="180">
        <v>25</v>
      </c>
    </row>
    <row r="88" spans="1:8" outlineLevel="2" x14ac:dyDescent="0.2">
      <c r="A88" s="179"/>
      <c r="B88" s="151" t="s">
        <v>369</v>
      </c>
      <c r="C88" s="152">
        <v>2149744.83</v>
      </c>
      <c r="D88" s="153">
        <v>25</v>
      </c>
      <c r="E88" s="152">
        <v>141951.67999999999</v>
      </c>
      <c r="F88" s="181"/>
      <c r="G88" s="152">
        <v>2291696.5099999998</v>
      </c>
      <c r="H88" s="180">
        <v>25</v>
      </c>
    </row>
    <row r="89" spans="1:8" outlineLevel="2" x14ac:dyDescent="0.2">
      <c r="A89" s="179"/>
      <c r="B89" s="151" t="s">
        <v>370</v>
      </c>
      <c r="C89" s="152">
        <v>2149744.83</v>
      </c>
      <c r="D89" s="153">
        <v>25</v>
      </c>
      <c r="E89" s="152">
        <v>141951.67999999999</v>
      </c>
      <c r="F89" s="181"/>
      <c r="G89" s="152">
        <v>2291696.5099999998</v>
      </c>
      <c r="H89" s="180">
        <v>25</v>
      </c>
    </row>
    <row r="90" spans="1:8" outlineLevel="2" x14ac:dyDescent="0.2">
      <c r="A90" s="179"/>
      <c r="B90" s="151" t="s">
        <v>371</v>
      </c>
      <c r="C90" s="152">
        <v>2149744.83</v>
      </c>
      <c r="D90" s="153">
        <v>25</v>
      </c>
      <c r="E90" s="152">
        <v>141951.67999999999</v>
      </c>
      <c r="F90" s="181"/>
      <c r="G90" s="152">
        <v>2291696.5099999998</v>
      </c>
      <c r="H90" s="180">
        <v>25</v>
      </c>
    </row>
    <row r="91" spans="1:8" outlineLevel="2" x14ac:dyDescent="0.2">
      <c r="A91" s="179"/>
      <c r="B91" s="151" t="s">
        <v>372</v>
      </c>
      <c r="C91" s="152">
        <v>2149744.83</v>
      </c>
      <c r="D91" s="153">
        <v>25</v>
      </c>
      <c r="E91" s="152">
        <v>141951.67999999999</v>
      </c>
      <c r="F91" s="181"/>
      <c r="G91" s="152">
        <v>2291696.5099999998</v>
      </c>
      <c r="H91" s="180">
        <v>25</v>
      </c>
    </row>
    <row r="92" spans="1:8" outlineLevel="2" x14ac:dyDescent="0.2">
      <c r="A92" s="179"/>
      <c r="B92" s="151" t="s">
        <v>373</v>
      </c>
      <c r="C92" s="152">
        <v>2149744.83</v>
      </c>
      <c r="D92" s="153">
        <v>25</v>
      </c>
      <c r="E92" s="152">
        <v>141951.67999999999</v>
      </c>
      <c r="F92" s="181"/>
      <c r="G92" s="152">
        <v>2291696.5099999998</v>
      </c>
      <c r="H92" s="180">
        <v>25</v>
      </c>
    </row>
    <row r="93" spans="1:8" outlineLevel="2" x14ac:dyDescent="0.2">
      <c r="A93" s="179"/>
      <c r="B93" s="151" t="s">
        <v>374</v>
      </c>
      <c r="C93" s="152">
        <v>2149744.83</v>
      </c>
      <c r="D93" s="153">
        <v>25</v>
      </c>
      <c r="E93" s="152">
        <v>141951.67999999999</v>
      </c>
      <c r="F93" s="181"/>
      <c r="G93" s="152">
        <v>2291696.5099999998</v>
      </c>
      <c r="H93" s="180">
        <v>25</v>
      </c>
    </row>
    <row r="94" spans="1:8" outlineLevel="2" x14ac:dyDescent="0.2">
      <c r="A94" s="179"/>
      <c r="B94" s="151" t="s">
        <v>375</v>
      </c>
      <c r="C94" s="152">
        <v>2149744.83</v>
      </c>
      <c r="D94" s="153">
        <v>25</v>
      </c>
      <c r="E94" s="152">
        <v>141951.67999999999</v>
      </c>
      <c r="F94" s="181"/>
      <c r="G94" s="152">
        <v>2291696.5099999998</v>
      </c>
      <c r="H94" s="180">
        <v>25</v>
      </c>
    </row>
    <row r="95" spans="1:8" outlineLevel="2" x14ac:dyDescent="0.2">
      <c r="A95" s="179"/>
      <c r="B95" s="151" t="s">
        <v>376</v>
      </c>
      <c r="C95" s="152">
        <v>2149744.83</v>
      </c>
      <c r="D95" s="153">
        <v>25</v>
      </c>
      <c r="E95" s="152">
        <v>141951.64000000001</v>
      </c>
      <c r="F95" s="181"/>
      <c r="G95" s="152">
        <v>2291696.4700000002</v>
      </c>
      <c r="H95" s="180">
        <v>25</v>
      </c>
    </row>
    <row r="96" spans="1:8" outlineLevel="2" x14ac:dyDescent="0.2">
      <c r="A96" s="179"/>
      <c r="B96" s="151" t="s">
        <v>377</v>
      </c>
      <c r="C96" s="152">
        <v>2149744.83</v>
      </c>
      <c r="D96" s="153">
        <v>25</v>
      </c>
      <c r="E96" s="152">
        <v>141951.64000000001</v>
      </c>
      <c r="F96" s="181"/>
      <c r="G96" s="152">
        <v>2291696.4700000002</v>
      </c>
      <c r="H96" s="180">
        <v>25</v>
      </c>
    </row>
    <row r="97" spans="1:8" outlineLevel="2" x14ac:dyDescent="0.2">
      <c r="A97" s="179"/>
      <c r="B97" s="151" t="s">
        <v>378</v>
      </c>
      <c r="C97" s="152">
        <v>2149744.83</v>
      </c>
      <c r="D97" s="153">
        <v>25</v>
      </c>
      <c r="E97" s="152">
        <v>141951.64000000001</v>
      </c>
      <c r="F97" s="181"/>
      <c r="G97" s="152">
        <v>2291696.4700000002</v>
      </c>
      <c r="H97" s="180">
        <v>25</v>
      </c>
    </row>
    <row r="98" spans="1:8" outlineLevel="2" x14ac:dyDescent="0.2">
      <c r="A98" s="179"/>
      <c r="B98" s="151" t="s">
        <v>379</v>
      </c>
      <c r="C98" s="152">
        <v>2149744.87</v>
      </c>
      <c r="D98" s="153">
        <v>25</v>
      </c>
      <c r="E98" s="152">
        <v>141951.64000000001</v>
      </c>
      <c r="F98" s="181"/>
      <c r="G98" s="152">
        <v>2291696.5099999998</v>
      </c>
      <c r="H98" s="180">
        <v>25</v>
      </c>
    </row>
    <row r="99" spans="1:8" outlineLevel="1" x14ac:dyDescent="0.2">
      <c r="A99" s="199"/>
      <c r="B99" s="200" t="s">
        <v>385</v>
      </c>
      <c r="C99" s="201">
        <v>1703420</v>
      </c>
      <c r="D99" s="204">
        <v>3894</v>
      </c>
      <c r="E99" s="201">
        <v>-1703420</v>
      </c>
      <c r="F99" s="203">
        <v>-3894</v>
      </c>
      <c r="G99" s="201">
        <v>0</v>
      </c>
      <c r="H99" s="204">
        <v>0</v>
      </c>
    </row>
    <row r="100" spans="1:8" outlineLevel="2" x14ac:dyDescent="0.2">
      <c r="A100" s="179"/>
      <c r="B100" s="151" t="s">
        <v>368</v>
      </c>
      <c r="C100" s="152">
        <v>142170.39000000001</v>
      </c>
      <c r="D100" s="153">
        <v>325</v>
      </c>
      <c r="E100" s="152">
        <v>-142170.39000000001</v>
      </c>
      <c r="F100" s="181">
        <v>-325</v>
      </c>
      <c r="G100" s="152">
        <v>0</v>
      </c>
      <c r="H100" s="180">
        <v>0</v>
      </c>
    </row>
    <row r="101" spans="1:8" outlineLevel="2" x14ac:dyDescent="0.2">
      <c r="A101" s="179"/>
      <c r="B101" s="151" t="s">
        <v>369</v>
      </c>
      <c r="C101" s="152">
        <v>142170.39000000001</v>
      </c>
      <c r="D101" s="153">
        <v>325</v>
      </c>
      <c r="E101" s="152">
        <v>-142170.39000000001</v>
      </c>
      <c r="F101" s="181">
        <v>-325</v>
      </c>
      <c r="G101" s="152">
        <v>0</v>
      </c>
      <c r="H101" s="180">
        <v>0</v>
      </c>
    </row>
    <row r="102" spans="1:8" outlineLevel="2" x14ac:dyDescent="0.2">
      <c r="A102" s="179"/>
      <c r="B102" s="151" t="s">
        <v>370</v>
      </c>
      <c r="C102" s="152">
        <v>142170.39000000001</v>
      </c>
      <c r="D102" s="153">
        <v>325</v>
      </c>
      <c r="E102" s="152">
        <v>-142170.39000000001</v>
      </c>
      <c r="F102" s="181">
        <v>-325</v>
      </c>
      <c r="G102" s="152">
        <v>0</v>
      </c>
      <c r="H102" s="180">
        <v>0</v>
      </c>
    </row>
    <row r="103" spans="1:8" outlineLevel="2" x14ac:dyDescent="0.2">
      <c r="A103" s="179"/>
      <c r="B103" s="151" t="s">
        <v>371</v>
      </c>
      <c r="C103" s="152">
        <v>142170.39000000001</v>
      </c>
      <c r="D103" s="153">
        <v>325</v>
      </c>
      <c r="E103" s="152">
        <v>-142170.39000000001</v>
      </c>
      <c r="F103" s="181">
        <v>-325</v>
      </c>
      <c r="G103" s="152">
        <v>0</v>
      </c>
      <c r="H103" s="180">
        <v>0</v>
      </c>
    </row>
    <row r="104" spans="1:8" outlineLevel="2" x14ac:dyDescent="0.2">
      <c r="A104" s="179"/>
      <c r="B104" s="151" t="s">
        <v>372</v>
      </c>
      <c r="C104" s="152">
        <v>142170.39000000001</v>
      </c>
      <c r="D104" s="153">
        <v>325</v>
      </c>
      <c r="E104" s="152">
        <v>-142170.39000000001</v>
      </c>
      <c r="F104" s="181">
        <v>-325</v>
      </c>
      <c r="G104" s="152">
        <v>0</v>
      </c>
      <c r="H104" s="180">
        <v>0</v>
      </c>
    </row>
    <row r="105" spans="1:8" outlineLevel="2" x14ac:dyDescent="0.2">
      <c r="A105" s="179"/>
      <c r="B105" s="151" t="s">
        <v>373</v>
      </c>
      <c r="C105" s="152">
        <v>142170.39000000001</v>
      </c>
      <c r="D105" s="153">
        <v>325</v>
      </c>
      <c r="E105" s="152">
        <v>-142170.39000000001</v>
      </c>
      <c r="F105" s="181">
        <v>-325</v>
      </c>
      <c r="G105" s="152">
        <v>0</v>
      </c>
      <c r="H105" s="180">
        <v>0</v>
      </c>
    </row>
    <row r="106" spans="1:8" outlineLevel="2" x14ac:dyDescent="0.2">
      <c r="A106" s="179"/>
      <c r="B106" s="151" t="s">
        <v>374</v>
      </c>
      <c r="C106" s="152">
        <v>142170.39000000001</v>
      </c>
      <c r="D106" s="153">
        <v>325</v>
      </c>
      <c r="E106" s="152">
        <v>-142170.39000000001</v>
      </c>
      <c r="F106" s="181">
        <v>-325</v>
      </c>
      <c r="G106" s="152">
        <v>0</v>
      </c>
      <c r="H106" s="180">
        <v>0</v>
      </c>
    </row>
    <row r="107" spans="1:8" outlineLevel="2" x14ac:dyDescent="0.2">
      <c r="A107" s="179"/>
      <c r="B107" s="151" t="s">
        <v>375</v>
      </c>
      <c r="C107" s="152">
        <v>142170.39000000001</v>
      </c>
      <c r="D107" s="153">
        <v>325</v>
      </c>
      <c r="E107" s="152">
        <v>-142170.39000000001</v>
      </c>
      <c r="F107" s="181">
        <v>-325</v>
      </c>
      <c r="G107" s="152">
        <v>0</v>
      </c>
      <c r="H107" s="180">
        <v>0</v>
      </c>
    </row>
    <row r="108" spans="1:8" outlineLevel="2" x14ac:dyDescent="0.2">
      <c r="A108" s="179"/>
      <c r="B108" s="151" t="s">
        <v>376</v>
      </c>
      <c r="C108" s="152">
        <v>142170.39000000001</v>
      </c>
      <c r="D108" s="153">
        <v>325</v>
      </c>
      <c r="E108" s="152">
        <v>-142170.39000000001</v>
      </c>
      <c r="F108" s="181">
        <v>-325</v>
      </c>
      <c r="G108" s="152">
        <v>0</v>
      </c>
      <c r="H108" s="180">
        <v>0</v>
      </c>
    </row>
    <row r="109" spans="1:8" outlineLevel="2" x14ac:dyDescent="0.2">
      <c r="A109" s="179"/>
      <c r="B109" s="151" t="s">
        <v>377</v>
      </c>
      <c r="C109" s="152">
        <v>142170.39000000001</v>
      </c>
      <c r="D109" s="153">
        <v>325</v>
      </c>
      <c r="E109" s="152">
        <v>-142170.39000000001</v>
      </c>
      <c r="F109" s="181">
        <v>-325</v>
      </c>
      <c r="G109" s="152">
        <v>0</v>
      </c>
      <c r="H109" s="180">
        <v>0</v>
      </c>
    </row>
    <row r="110" spans="1:8" outlineLevel="2" x14ac:dyDescent="0.2">
      <c r="A110" s="179"/>
      <c r="B110" s="151" t="s">
        <v>378</v>
      </c>
      <c r="C110" s="152">
        <v>142170.39000000001</v>
      </c>
      <c r="D110" s="153">
        <v>325</v>
      </c>
      <c r="E110" s="152">
        <v>-142170.39000000001</v>
      </c>
      <c r="F110" s="181">
        <v>-325</v>
      </c>
      <c r="G110" s="152">
        <v>0</v>
      </c>
      <c r="H110" s="180">
        <v>0</v>
      </c>
    </row>
    <row r="111" spans="1:8" outlineLevel="2" x14ac:dyDescent="0.2">
      <c r="A111" s="179"/>
      <c r="B111" s="151" t="s">
        <v>379</v>
      </c>
      <c r="C111" s="152">
        <v>139545.71</v>
      </c>
      <c r="D111" s="153">
        <v>319</v>
      </c>
      <c r="E111" s="152">
        <v>-139545.71</v>
      </c>
      <c r="F111" s="181">
        <v>-319</v>
      </c>
      <c r="G111" s="152">
        <v>0</v>
      </c>
      <c r="H111" s="180">
        <v>0</v>
      </c>
    </row>
    <row r="112" spans="1:8" ht="38.25" x14ac:dyDescent="0.2">
      <c r="A112" s="196" t="s">
        <v>22</v>
      </c>
      <c r="B112" s="196" t="s">
        <v>23</v>
      </c>
      <c r="C112" s="197">
        <v>24439322</v>
      </c>
      <c r="D112" s="198">
        <v>3702</v>
      </c>
      <c r="E112" s="197">
        <v>0</v>
      </c>
      <c r="F112" s="198"/>
      <c r="G112" s="197">
        <v>24439322</v>
      </c>
      <c r="H112" s="198">
        <v>205</v>
      </c>
    </row>
    <row r="113" spans="1:8" outlineLevel="1" x14ac:dyDescent="0.2">
      <c r="A113" s="199"/>
      <c r="B113" s="200" t="s">
        <v>384</v>
      </c>
      <c r="C113" s="201">
        <v>17843579</v>
      </c>
      <c r="D113" s="202">
        <v>205</v>
      </c>
      <c r="E113" s="201">
        <v>1605909</v>
      </c>
      <c r="F113" s="203"/>
      <c r="G113" s="201">
        <v>19449488</v>
      </c>
      <c r="H113" s="204">
        <v>205</v>
      </c>
    </row>
    <row r="114" spans="1:8" outlineLevel="2" x14ac:dyDescent="0.2">
      <c r="A114" s="179"/>
      <c r="B114" s="151" t="s">
        <v>368</v>
      </c>
      <c r="C114" s="152">
        <v>1479711.43</v>
      </c>
      <c r="D114" s="153">
        <v>17</v>
      </c>
      <c r="E114" s="152">
        <v>133825.76</v>
      </c>
      <c r="F114" s="181"/>
      <c r="G114" s="152">
        <v>1613537.19</v>
      </c>
      <c r="H114" s="180">
        <v>17</v>
      </c>
    </row>
    <row r="115" spans="1:8" outlineLevel="2" x14ac:dyDescent="0.2">
      <c r="A115" s="179"/>
      <c r="B115" s="151" t="s">
        <v>369</v>
      </c>
      <c r="C115" s="152">
        <v>1479711.43</v>
      </c>
      <c r="D115" s="153">
        <v>17</v>
      </c>
      <c r="E115" s="152">
        <v>133825.76</v>
      </c>
      <c r="F115" s="181"/>
      <c r="G115" s="152">
        <v>1613537.19</v>
      </c>
      <c r="H115" s="180">
        <v>17</v>
      </c>
    </row>
    <row r="116" spans="1:8" outlineLevel="2" x14ac:dyDescent="0.2">
      <c r="A116" s="179"/>
      <c r="B116" s="151" t="s">
        <v>370</v>
      </c>
      <c r="C116" s="152">
        <v>1479711.43</v>
      </c>
      <c r="D116" s="153">
        <v>17</v>
      </c>
      <c r="E116" s="152">
        <v>133825.76</v>
      </c>
      <c r="F116" s="181"/>
      <c r="G116" s="152">
        <v>1613537.19</v>
      </c>
      <c r="H116" s="180">
        <v>17</v>
      </c>
    </row>
    <row r="117" spans="1:8" outlineLevel="2" x14ac:dyDescent="0.2">
      <c r="A117" s="179"/>
      <c r="B117" s="151" t="s">
        <v>371</v>
      </c>
      <c r="C117" s="152">
        <v>1479711.43</v>
      </c>
      <c r="D117" s="153">
        <v>17</v>
      </c>
      <c r="E117" s="152">
        <v>133825.76</v>
      </c>
      <c r="F117" s="181"/>
      <c r="G117" s="152">
        <v>1613537.19</v>
      </c>
      <c r="H117" s="180">
        <v>17</v>
      </c>
    </row>
    <row r="118" spans="1:8" outlineLevel="2" x14ac:dyDescent="0.2">
      <c r="A118" s="179"/>
      <c r="B118" s="151" t="s">
        <v>372</v>
      </c>
      <c r="C118" s="152">
        <v>1479711.43</v>
      </c>
      <c r="D118" s="153">
        <v>17</v>
      </c>
      <c r="E118" s="152">
        <v>133825.76</v>
      </c>
      <c r="F118" s="181"/>
      <c r="G118" s="152">
        <v>1613537.19</v>
      </c>
      <c r="H118" s="180">
        <v>17</v>
      </c>
    </row>
    <row r="119" spans="1:8" outlineLevel="2" x14ac:dyDescent="0.2">
      <c r="A119" s="179"/>
      <c r="B119" s="151" t="s">
        <v>373</v>
      </c>
      <c r="C119" s="152">
        <v>1479711.43</v>
      </c>
      <c r="D119" s="153">
        <v>17</v>
      </c>
      <c r="E119" s="152">
        <v>133825.76</v>
      </c>
      <c r="F119" s="181"/>
      <c r="G119" s="152">
        <v>1613537.19</v>
      </c>
      <c r="H119" s="180">
        <v>17</v>
      </c>
    </row>
    <row r="120" spans="1:8" outlineLevel="2" x14ac:dyDescent="0.2">
      <c r="A120" s="179"/>
      <c r="B120" s="151" t="s">
        <v>374</v>
      </c>
      <c r="C120" s="152">
        <v>1479711.43</v>
      </c>
      <c r="D120" s="153">
        <v>17</v>
      </c>
      <c r="E120" s="152">
        <v>133825.76</v>
      </c>
      <c r="F120" s="181"/>
      <c r="G120" s="152">
        <v>1613537.19</v>
      </c>
      <c r="H120" s="180">
        <v>17</v>
      </c>
    </row>
    <row r="121" spans="1:8" outlineLevel="2" x14ac:dyDescent="0.2">
      <c r="A121" s="179"/>
      <c r="B121" s="151" t="s">
        <v>375</v>
      </c>
      <c r="C121" s="152">
        <v>1479711.43</v>
      </c>
      <c r="D121" s="153">
        <v>17</v>
      </c>
      <c r="E121" s="152">
        <v>133825.76</v>
      </c>
      <c r="F121" s="181"/>
      <c r="G121" s="152">
        <v>1613537.19</v>
      </c>
      <c r="H121" s="180">
        <v>17</v>
      </c>
    </row>
    <row r="122" spans="1:8" outlineLevel="2" x14ac:dyDescent="0.2">
      <c r="A122" s="179"/>
      <c r="B122" s="151" t="s">
        <v>376</v>
      </c>
      <c r="C122" s="152">
        <v>1479711.43</v>
      </c>
      <c r="D122" s="153">
        <v>17</v>
      </c>
      <c r="E122" s="152">
        <v>133825.76</v>
      </c>
      <c r="F122" s="181"/>
      <c r="G122" s="152">
        <v>1613537.19</v>
      </c>
      <c r="H122" s="180">
        <v>17</v>
      </c>
    </row>
    <row r="123" spans="1:8" outlineLevel="2" x14ac:dyDescent="0.2">
      <c r="A123" s="179"/>
      <c r="B123" s="151" t="s">
        <v>377</v>
      </c>
      <c r="C123" s="152">
        <v>1479711.43</v>
      </c>
      <c r="D123" s="153">
        <v>17</v>
      </c>
      <c r="E123" s="152">
        <v>133825.72</v>
      </c>
      <c r="F123" s="181"/>
      <c r="G123" s="152">
        <v>1613537.15</v>
      </c>
      <c r="H123" s="180">
        <v>17</v>
      </c>
    </row>
    <row r="124" spans="1:8" outlineLevel="2" x14ac:dyDescent="0.2">
      <c r="A124" s="179"/>
      <c r="B124" s="151" t="s">
        <v>378</v>
      </c>
      <c r="C124" s="152">
        <v>1479711.43</v>
      </c>
      <c r="D124" s="153">
        <v>17</v>
      </c>
      <c r="E124" s="152">
        <v>133825.72</v>
      </c>
      <c r="F124" s="181"/>
      <c r="G124" s="152">
        <v>1613537.15</v>
      </c>
      <c r="H124" s="180">
        <v>17</v>
      </c>
    </row>
    <row r="125" spans="1:8" outlineLevel="2" x14ac:dyDescent="0.2">
      <c r="A125" s="179"/>
      <c r="B125" s="151" t="s">
        <v>379</v>
      </c>
      <c r="C125" s="152">
        <v>1566753.27</v>
      </c>
      <c r="D125" s="153">
        <v>18</v>
      </c>
      <c r="E125" s="152">
        <v>133825.72</v>
      </c>
      <c r="F125" s="181"/>
      <c r="G125" s="152">
        <v>1700578.99</v>
      </c>
      <c r="H125" s="180">
        <v>18</v>
      </c>
    </row>
    <row r="126" spans="1:8" outlineLevel="1" x14ac:dyDescent="0.2">
      <c r="A126" s="199"/>
      <c r="B126" s="200" t="s">
        <v>385</v>
      </c>
      <c r="C126" s="201">
        <v>1605909</v>
      </c>
      <c r="D126" s="204">
        <v>2664</v>
      </c>
      <c r="E126" s="201">
        <v>-1605909</v>
      </c>
      <c r="F126" s="203">
        <v>-2664</v>
      </c>
      <c r="G126" s="201">
        <v>0</v>
      </c>
      <c r="H126" s="204">
        <v>0</v>
      </c>
    </row>
    <row r="127" spans="1:8" outlineLevel="2" x14ac:dyDescent="0.2">
      <c r="A127" s="179"/>
      <c r="B127" s="151" t="s">
        <v>368</v>
      </c>
      <c r="C127" s="152">
        <v>133825.75</v>
      </c>
      <c r="D127" s="153">
        <v>222</v>
      </c>
      <c r="E127" s="152">
        <v>-133825.75</v>
      </c>
      <c r="F127" s="181">
        <v>-222</v>
      </c>
      <c r="G127" s="152">
        <v>0</v>
      </c>
      <c r="H127" s="180">
        <v>0</v>
      </c>
    </row>
    <row r="128" spans="1:8" outlineLevel="2" x14ac:dyDescent="0.2">
      <c r="A128" s="179"/>
      <c r="B128" s="151" t="s">
        <v>369</v>
      </c>
      <c r="C128" s="152">
        <v>133825.75</v>
      </c>
      <c r="D128" s="153">
        <v>222</v>
      </c>
      <c r="E128" s="152">
        <v>-133825.75</v>
      </c>
      <c r="F128" s="181">
        <v>-222</v>
      </c>
      <c r="G128" s="152">
        <v>0</v>
      </c>
      <c r="H128" s="180">
        <v>0</v>
      </c>
    </row>
    <row r="129" spans="1:8" outlineLevel="2" x14ac:dyDescent="0.2">
      <c r="A129" s="179"/>
      <c r="B129" s="151" t="s">
        <v>370</v>
      </c>
      <c r="C129" s="152">
        <v>133825.75</v>
      </c>
      <c r="D129" s="153">
        <v>222</v>
      </c>
      <c r="E129" s="152">
        <v>-133825.75</v>
      </c>
      <c r="F129" s="181">
        <v>-222</v>
      </c>
      <c r="G129" s="152">
        <v>0</v>
      </c>
      <c r="H129" s="180">
        <v>0</v>
      </c>
    </row>
    <row r="130" spans="1:8" outlineLevel="2" x14ac:dyDescent="0.2">
      <c r="A130" s="179"/>
      <c r="B130" s="151" t="s">
        <v>371</v>
      </c>
      <c r="C130" s="152">
        <v>133825.75</v>
      </c>
      <c r="D130" s="153">
        <v>222</v>
      </c>
      <c r="E130" s="152">
        <v>-133825.75</v>
      </c>
      <c r="F130" s="181">
        <v>-222</v>
      </c>
      <c r="G130" s="152">
        <v>0</v>
      </c>
      <c r="H130" s="180">
        <v>0</v>
      </c>
    </row>
    <row r="131" spans="1:8" outlineLevel="2" x14ac:dyDescent="0.2">
      <c r="A131" s="179"/>
      <c r="B131" s="151" t="s">
        <v>372</v>
      </c>
      <c r="C131" s="152">
        <v>133825.75</v>
      </c>
      <c r="D131" s="153">
        <v>222</v>
      </c>
      <c r="E131" s="152">
        <v>-133825.75</v>
      </c>
      <c r="F131" s="181">
        <v>-222</v>
      </c>
      <c r="G131" s="152">
        <v>0</v>
      </c>
      <c r="H131" s="180">
        <v>0</v>
      </c>
    </row>
    <row r="132" spans="1:8" outlineLevel="2" x14ac:dyDescent="0.2">
      <c r="A132" s="179"/>
      <c r="B132" s="151" t="s">
        <v>373</v>
      </c>
      <c r="C132" s="152">
        <v>133825.75</v>
      </c>
      <c r="D132" s="153">
        <v>222</v>
      </c>
      <c r="E132" s="152">
        <v>-133825.75</v>
      </c>
      <c r="F132" s="181">
        <v>-222</v>
      </c>
      <c r="G132" s="152">
        <v>0</v>
      </c>
      <c r="H132" s="180">
        <v>0</v>
      </c>
    </row>
    <row r="133" spans="1:8" outlineLevel="2" x14ac:dyDescent="0.2">
      <c r="A133" s="179"/>
      <c r="B133" s="151" t="s">
        <v>374</v>
      </c>
      <c r="C133" s="152">
        <v>133825.75</v>
      </c>
      <c r="D133" s="153">
        <v>222</v>
      </c>
      <c r="E133" s="152">
        <v>-133825.75</v>
      </c>
      <c r="F133" s="181">
        <v>-222</v>
      </c>
      <c r="G133" s="152">
        <v>0</v>
      </c>
      <c r="H133" s="180">
        <v>0</v>
      </c>
    </row>
    <row r="134" spans="1:8" outlineLevel="2" x14ac:dyDescent="0.2">
      <c r="A134" s="179"/>
      <c r="B134" s="151" t="s">
        <v>375</v>
      </c>
      <c r="C134" s="152">
        <v>133825.75</v>
      </c>
      <c r="D134" s="153">
        <v>222</v>
      </c>
      <c r="E134" s="152">
        <v>-133825.75</v>
      </c>
      <c r="F134" s="181">
        <v>-222</v>
      </c>
      <c r="G134" s="152">
        <v>0</v>
      </c>
      <c r="H134" s="180">
        <v>0</v>
      </c>
    </row>
    <row r="135" spans="1:8" outlineLevel="2" x14ac:dyDescent="0.2">
      <c r="A135" s="179"/>
      <c r="B135" s="151" t="s">
        <v>376</v>
      </c>
      <c r="C135" s="152">
        <v>133825.75</v>
      </c>
      <c r="D135" s="153">
        <v>222</v>
      </c>
      <c r="E135" s="152">
        <v>-133825.75</v>
      </c>
      <c r="F135" s="181">
        <v>-222</v>
      </c>
      <c r="G135" s="152">
        <v>0</v>
      </c>
      <c r="H135" s="180">
        <v>0</v>
      </c>
    </row>
    <row r="136" spans="1:8" outlineLevel="2" x14ac:dyDescent="0.2">
      <c r="A136" s="179"/>
      <c r="B136" s="151" t="s">
        <v>377</v>
      </c>
      <c r="C136" s="152">
        <v>133825.75</v>
      </c>
      <c r="D136" s="153">
        <v>222</v>
      </c>
      <c r="E136" s="152">
        <v>-133825.75</v>
      </c>
      <c r="F136" s="181">
        <v>-222</v>
      </c>
      <c r="G136" s="152">
        <v>0</v>
      </c>
      <c r="H136" s="180">
        <v>0</v>
      </c>
    </row>
    <row r="137" spans="1:8" outlineLevel="2" x14ac:dyDescent="0.2">
      <c r="A137" s="179"/>
      <c r="B137" s="151" t="s">
        <v>378</v>
      </c>
      <c r="C137" s="152">
        <v>133825.75</v>
      </c>
      <c r="D137" s="153">
        <v>222</v>
      </c>
      <c r="E137" s="152">
        <v>-133825.75</v>
      </c>
      <c r="F137" s="181">
        <v>-222</v>
      </c>
      <c r="G137" s="152">
        <v>0</v>
      </c>
      <c r="H137" s="180">
        <v>0</v>
      </c>
    </row>
    <row r="138" spans="1:8" outlineLevel="2" x14ac:dyDescent="0.2">
      <c r="A138" s="179"/>
      <c r="B138" s="151" t="s">
        <v>379</v>
      </c>
      <c r="C138" s="152">
        <v>133825.75</v>
      </c>
      <c r="D138" s="153">
        <v>222</v>
      </c>
      <c r="E138" s="152">
        <v>-133825.75</v>
      </c>
      <c r="F138" s="181">
        <v>-222</v>
      </c>
      <c r="G138" s="152">
        <v>0</v>
      </c>
      <c r="H138" s="180">
        <v>0</v>
      </c>
    </row>
    <row r="139" spans="1:8" outlineLevel="1" x14ac:dyDescent="0.2">
      <c r="A139" s="199"/>
      <c r="B139" s="200" t="s">
        <v>386</v>
      </c>
      <c r="C139" s="201">
        <v>4519314</v>
      </c>
      <c r="D139" s="202">
        <v>53</v>
      </c>
      <c r="E139" s="201">
        <v>470520</v>
      </c>
      <c r="F139" s="203"/>
      <c r="G139" s="201">
        <v>4989834</v>
      </c>
      <c r="H139" s="204">
        <v>53</v>
      </c>
    </row>
    <row r="140" spans="1:8" outlineLevel="2" x14ac:dyDescent="0.2">
      <c r="A140" s="179"/>
      <c r="B140" s="151" t="s">
        <v>368</v>
      </c>
      <c r="C140" s="152">
        <v>341080.3</v>
      </c>
      <c r="D140" s="153">
        <v>4</v>
      </c>
      <c r="E140" s="152">
        <v>39210</v>
      </c>
      <c r="F140" s="181"/>
      <c r="G140" s="152">
        <v>380290.3</v>
      </c>
      <c r="H140" s="180">
        <v>4</v>
      </c>
    </row>
    <row r="141" spans="1:8" outlineLevel="2" x14ac:dyDescent="0.2">
      <c r="A141" s="179"/>
      <c r="B141" s="151" t="s">
        <v>369</v>
      </c>
      <c r="C141" s="152">
        <v>341080.3</v>
      </c>
      <c r="D141" s="153">
        <v>4</v>
      </c>
      <c r="E141" s="152">
        <v>39210</v>
      </c>
      <c r="F141" s="181"/>
      <c r="G141" s="152">
        <v>380290.3</v>
      </c>
      <c r="H141" s="180">
        <v>4</v>
      </c>
    </row>
    <row r="142" spans="1:8" outlineLevel="2" x14ac:dyDescent="0.2">
      <c r="A142" s="179"/>
      <c r="B142" s="151" t="s">
        <v>370</v>
      </c>
      <c r="C142" s="152">
        <v>341080.3</v>
      </c>
      <c r="D142" s="153">
        <v>4</v>
      </c>
      <c r="E142" s="152">
        <v>39210</v>
      </c>
      <c r="F142" s="181"/>
      <c r="G142" s="152">
        <v>380290.3</v>
      </c>
      <c r="H142" s="180">
        <v>4</v>
      </c>
    </row>
    <row r="143" spans="1:8" outlineLevel="2" x14ac:dyDescent="0.2">
      <c r="A143" s="179"/>
      <c r="B143" s="151" t="s">
        <v>371</v>
      </c>
      <c r="C143" s="152">
        <v>341080.3</v>
      </c>
      <c r="D143" s="153">
        <v>4</v>
      </c>
      <c r="E143" s="152">
        <v>39210</v>
      </c>
      <c r="F143" s="181"/>
      <c r="G143" s="152">
        <v>380290.3</v>
      </c>
      <c r="H143" s="180">
        <v>4</v>
      </c>
    </row>
    <row r="144" spans="1:8" outlineLevel="2" x14ac:dyDescent="0.2">
      <c r="A144" s="179"/>
      <c r="B144" s="151" t="s">
        <v>372</v>
      </c>
      <c r="C144" s="152">
        <v>341080.3</v>
      </c>
      <c r="D144" s="153">
        <v>4</v>
      </c>
      <c r="E144" s="152">
        <v>39210</v>
      </c>
      <c r="F144" s="181"/>
      <c r="G144" s="152">
        <v>380290.3</v>
      </c>
      <c r="H144" s="180">
        <v>4</v>
      </c>
    </row>
    <row r="145" spans="1:8" outlineLevel="2" x14ac:dyDescent="0.2">
      <c r="A145" s="179"/>
      <c r="B145" s="151" t="s">
        <v>373</v>
      </c>
      <c r="C145" s="152">
        <v>341080.3</v>
      </c>
      <c r="D145" s="153">
        <v>4</v>
      </c>
      <c r="E145" s="152">
        <v>39210</v>
      </c>
      <c r="F145" s="181"/>
      <c r="G145" s="152">
        <v>380290.3</v>
      </c>
      <c r="H145" s="180">
        <v>4</v>
      </c>
    </row>
    <row r="146" spans="1:8" outlineLevel="2" x14ac:dyDescent="0.2">
      <c r="A146" s="179"/>
      <c r="B146" s="151" t="s">
        <v>374</v>
      </c>
      <c r="C146" s="152">
        <v>341080.3</v>
      </c>
      <c r="D146" s="153">
        <v>4</v>
      </c>
      <c r="E146" s="152">
        <v>39210</v>
      </c>
      <c r="F146" s="181"/>
      <c r="G146" s="152">
        <v>380290.3</v>
      </c>
      <c r="H146" s="180">
        <v>4</v>
      </c>
    </row>
    <row r="147" spans="1:8" outlineLevel="2" x14ac:dyDescent="0.2">
      <c r="A147" s="179"/>
      <c r="B147" s="151" t="s">
        <v>375</v>
      </c>
      <c r="C147" s="152">
        <v>341080.3</v>
      </c>
      <c r="D147" s="153">
        <v>4</v>
      </c>
      <c r="E147" s="152">
        <v>39210</v>
      </c>
      <c r="F147" s="181"/>
      <c r="G147" s="152">
        <v>380290.3</v>
      </c>
      <c r="H147" s="180">
        <v>4</v>
      </c>
    </row>
    <row r="148" spans="1:8" outlineLevel="2" x14ac:dyDescent="0.2">
      <c r="A148" s="179"/>
      <c r="B148" s="151" t="s">
        <v>376</v>
      </c>
      <c r="C148" s="152">
        <v>341080.3</v>
      </c>
      <c r="D148" s="153">
        <v>4</v>
      </c>
      <c r="E148" s="152">
        <v>39210</v>
      </c>
      <c r="F148" s="181"/>
      <c r="G148" s="152">
        <v>380290.3</v>
      </c>
      <c r="H148" s="180">
        <v>4</v>
      </c>
    </row>
    <row r="149" spans="1:8" outlineLevel="2" x14ac:dyDescent="0.2">
      <c r="A149" s="179"/>
      <c r="B149" s="151" t="s">
        <v>377</v>
      </c>
      <c r="C149" s="152">
        <v>341080.3</v>
      </c>
      <c r="D149" s="153">
        <v>4</v>
      </c>
      <c r="E149" s="152">
        <v>39210</v>
      </c>
      <c r="F149" s="181"/>
      <c r="G149" s="152">
        <v>380290.3</v>
      </c>
      <c r="H149" s="180">
        <v>4</v>
      </c>
    </row>
    <row r="150" spans="1:8" outlineLevel="2" x14ac:dyDescent="0.2">
      <c r="A150" s="179"/>
      <c r="B150" s="151" t="s">
        <v>378</v>
      </c>
      <c r="C150" s="152">
        <v>341080.3</v>
      </c>
      <c r="D150" s="153">
        <v>4</v>
      </c>
      <c r="E150" s="152">
        <v>39210</v>
      </c>
      <c r="F150" s="181"/>
      <c r="G150" s="152">
        <v>380290.3</v>
      </c>
      <c r="H150" s="180">
        <v>4</v>
      </c>
    </row>
    <row r="151" spans="1:8" outlineLevel="2" x14ac:dyDescent="0.2">
      <c r="A151" s="179"/>
      <c r="B151" s="151" t="s">
        <v>379</v>
      </c>
      <c r="C151" s="152">
        <v>767430.7</v>
      </c>
      <c r="D151" s="153">
        <v>9</v>
      </c>
      <c r="E151" s="152">
        <v>39210</v>
      </c>
      <c r="F151" s="181"/>
      <c r="G151" s="152">
        <v>806640.7</v>
      </c>
      <c r="H151" s="180">
        <v>9</v>
      </c>
    </row>
    <row r="152" spans="1:8" outlineLevel="1" x14ac:dyDescent="0.2">
      <c r="A152" s="199"/>
      <c r="B152" s="200" t="s">
        <v>387</v>
      </c>
      <c r="C152" s="201">
        <v>470520</v>
      </c>
      <c r="D152" s="202">
        <v>780</v>
      </c>
      <c r="E152" s="201">
        <v>-470520</v>
      </c>
      <c r="F152" s="203">
        <v>-780</v>
      </c>
      <c r="G152" s="201">
        <v>0</v>
      </c>
      <c r="H152" s="204">
        <v>0</v>
      </c>
    </row>
    <row r="153" spans="1:8" outlineLevel="2" x14ac:dyDescent="0.2">
      <c r="A153" s="179"/>
      <c r="B153" s="151" t="s">
        <v>368</v>
      </c>
      <c r="C153" s="152">
        <v>39210</v>
      </c>
      <c r="D153" s="153">
        <v>65</v>
      </c>
      <c r="E153" s="152">
        <v>-39210</v>
      </c>
      <c r="F153" s="181">
        <v>-65</v>
      </c>
      <c r="G153" s="152">
        <v>0</v>
      </c>
      <c r="H153" s="180">
        <v>0</v>
      </c>
    </row>
    <row r="154" spans="1:8" outlineLevel="2" x14ac:dyDescent="0.2">
      <c r="A154" s="179"/>
      <c r="B154" s="151" t="s">
        <v>369</v>
      </c>
      <c r="C154" s="152">
        <v>39210</v>
      </c>
      <c r="D154" s="153">
        <v>65</v>
      </c>
      <c r="E154" s="152">
        <v>-39210</v>
      </c>
      <c r="F154" s="181">
        <v>-65</v>
      </c>
      <c r="G154" s="152">
        <v>0</v>
      </c>
      <c r="H154" s="180">
        <v>0</v>
      </c>
    </row>
    <row r="155" spans="1:8" outlineLevel="2" x14ac:dyDescent="0.2">
      <c r="A155" s="179"/>
      <c r="B155" s="151" t="s">
        <v>370</v>
      </c>
      <c r="C155" s="152">
        <v>39210</v>
      </c>
      <c r="D155" s="153">
        <v>65</v>
      </c>
      <c r="E155" s="152">
        <v>-39210</v>
      </c>
      <c r="F155" s="181">
        <v>-65</v>
      </c>
      <c r="G155" s="152">
        <v>0</v>
      </c>
      <c r="H155" s="180">
        <v>0</v>
      </c>
    </row>
    <row r="156" spans="1:8" outlineLevel="2" x14ac:dyDescent="0.2">
      <c r="A156" s="179"/>
      <c r="B156" s="151" t="s">
        <v>371</v>
      </c>
      <c r="C156" s="152">
        <v>39210</v>
      </c>
      <c r="D156" s="153">
        <v>65</v>
      </c>
      <c r="E156" s="152">
        <v>-39210</v>
      </c>
      <c r="F156" s="181">
        <v>-65</v>
      </c>
      <c r="G156" s="152">
        <v>0</v>
      </c>
      <c r="H156" s="180">
        <v>0</v>
      </c>
    </row>
    <row r="157" spans="1:8" outlineLevel="2" x14ac:dyDescent="0.2">
      <c r="A157" s="179"/>
      <c r="B157" s="151" t="s">
        <v>372</v>
      </c>
      <c r="C157" s="152">
        <v>39210</v>
      </c>
      <c r="D157" s="153">
        <v>65</v>
      </c>
      <c r="E157" s="152">
        <v>-39210</v>
      </c>
      <c r="F157" s="181">
        <v>-65</v>
      </c>
      <c r="G157" s="152">
        <v>0</v>
      </c>
      <c r="H157" s="180">
        <v>0</v>
      </c>
    </row>
    <row r="158" spans="1:8" outlineLevel="2" x14ac:dyDescent="0.2">
      <c r="A158" s="179"/>
      <c r="B158" s="151" t="s">
        <v>373</v>
      </c>
      <c r="C158" s="152">
        <v>39210</v>
      </c>
      <c r="D158" s="153">
        <v>65</v>
      </c>
      <c r="E158" s="152">
        <v>-39210</v>
      </c>
      <c r="F158" s="181">
        <v>-65</v>
      </c>
      <c r="G158" s="152">
        <v>0</v>
      </c>
      <c r="H158" s="180">
        <v>0</v>
      </c>
    </row>
    <row r="159" spans="1:8" outlineLevel="2" x14ac:dyDescent="0.2">
      <c r="A159" s="179"/>
      <c r="B159" s="151" t="s">
        <v>374</v>
      </c>
      <c r="C159" s="152">
        <v>39210</v>
      </c>
      <c r="D159" s="153">
        <v>65</v>
      </c>
      <c r="E159" s="152">
        <v>-39210</v>
      </c>
      <c r="F159" s="181">
        <v>-65</v>
      </c>
      <c r="G159" s="152">
        <v>0</v>
      </c>
      <c r="H159" s="180">
        <v>0</v>
      </c>
    </row>
    <row r="160" spans="1:8" outlineLevel="2" x14ac:dyDescent="0.2">
      <c r="A160" s="179"/>
      <c r="B160" s="151" t="s">
        <v>375</v>
      </c>
      <c r="C160" s="152">
        <v>39210</v>
      </c>
      <c r="D160" s="153">
        <v>65</v>
      </c>
      <c r="E160" s="152">
        <v>-39210</v>
      </c>
      <c r="F160" s="181">
        <v>-65</v>
      </c>
      <c r="G160" s="152">
        <v>0</v>
      </c>
      <c r="H160" s="180">
        <v>0</v>
      </c>
    </row>
    <row r="161" spans="1:8" outlineLevel="2" x14ac:dyDescent="0.2">
      <c r="A161" s="179"/>
      <c r="B161" s="151" t="s">
        <v>376</v>
      </c>
      <c r="C161" s="152">
        <v>39210</v>
      </c>
      <c r="D161" s="153">
        <v>65</v>
      </c>
      <c r="E161" s="152">
        <v>-39210</v>
      </c>
      <c r="F161" s="181">
        <v>-65</v>
      </c>
      <c r="G161" s="152">
        <v>0</v>
      </c>
      <c r="H161" s="180">
        <v>0</v>
      </c>
    </row>
    <row r="162" spans="1:8" outlineLevel="2" x14ac:dyDescent="0.2">
      <c r="A162" s="179"/>
      <c r="B162" s="151" t="s">
        <v>377</v>
      </c>
      <c r="C162" s="152">
        <v>39210</v>
      </c>
      <c r="D162" s="153">
        <v>65</v>
      </c>
      <c r="E162" s="152">
        <v>-39210</v>
      </c>
      <c r="F162" s="181">
        <v>-65</v>
      </c>
      <c r="G162" s="152">
        <v>0</v>
      </c>
      <c r="H162" s="180">
        <v>0</v>
      </c>
    </row>
    <row r="163" spans="1:8" outlineLevel="2" x14ac:dyDescent="0.2">
      <c r="A163" s="179"/>
      <c r="B163" s="151" t="s">
        <v>378</v>
      </c>
      <c r="C163" s="152">
        <v>39210</v>
      </c>
      <c r="D163" s="153">
        <v>65</v>
      </c>
      <c r="E163" s="152">
        <v>-39210</v>
      </c>
      <c r="F163" s="181">
        <v>-65</v>
      </c>
      <c r="G163" s="152">
        <v>0</v>
      </c>
      <c r="H163" s="180">
        <v>0</v>
      </c>
    </row>
    <row r="164" spans="1:8" outlineLevel="2" x14ac:dyDescent="0.2">
      <c r="A164" s="179"/>
      <c r="B164" s="151" t="s">
        <v>379</v>
      </c>
      <c r="C164" s="152">
        <v>39210</v>
      </c>
      <c r="D164" s="153">
        <v>65</v>
      </c>
      <c r="E164" s="152">
        <v>-39210</v>
      </c>
      <c r="F164" s="181">
        <v>-65</v>
      </c>
      <c r="G164" s="152">
        <v>0</v>
      </c>
      <c r="H164" s="180">
        <v>0</v>
      </c>
    </row>
    <row r="165" spans="1:8" ht="25.5" x14ac:dyDescent="0.2">
      <c r="A165" s="196" t="s">
        <v>62</v>
      </c>
      <c r="B165" s="196" t="s">
        <v>63</v>
      </c>
      <c r="C165" s="197">
        <v>39276121</v>
      </c>
      <c r="D165" s="198">
        <v>6262</v>
      </c>
      <c r="E165" s="197">
        <v>0</v>
      </c>
      <c r="F165" s="198"/>
      <c r="G165" s="197">
        <v>39276121</v>
      </c>
      <c r="H165" s="198">
        <v>442</v>
      </c>
    </row>
    <row r="166" spans="1:8" outlineLevel="1" x14ac:dyDescent="0.2">
      <c r="A166" s="199"/>
      <c r="B166" s="200" t="s">
        <v>384</v>
      </c>
      <c r="C166" s="201">
        <v>17992420</v>
      </c>
      <c r="D166" s="202">
        <v>209</v>
      </c>
      <c r="E166" s="201">
        <v>1288601</v>
      </c>
      <c r="F166" s="203"/>
      <c r="G166" s="201">
        <v>19281021</v>
      </c>
      <c r="H166" s="204">
        <v>209</v>
      </c>
    </row>
    <row r="167" spans="1:8" outlineLevel="2" x14ac:dyDescent="0.2">
      <c r="A167" s="179"/>
      <c r="B167" s="151" t="s">
        <v>368</v>
      </c>
      <c r="C167" s="152">
        <v>1463498.28</v>
      </c>
      <c r="D167" s="153">
        <v>17</v>
      </c>
      <c r="E167" s="152">
        <v>107383.4</v>
      </c>
      <c r="F167" s="181"/>
      <c r="G167" s="152">
        <v>1570881.68</v>
      </c>
      <c r="H167" s="180">
        <v>17</v>
      </c>
    </row>
    <row r="168" spans="1:8" outlineLevel="2" x14ac:dyDescent="0.2">
      <c r="A168" s="179"/>
      <c r="B168" s="151" t="s">
        <v>369</v>
      </c>
      <c r="C168" s="152">
        <v>1463498.28</v>
      </c>
      <c r="D168" s="153">
        <v>17</v>
      </c>
      <c r="E168" s="152">
        <v>107383.4</v>
      </c>
      <c r="F168" s="181"/>
      <c r="G168" s="152">
        <v>1570881.68</v>
      </c>
      <c r="H168" s="180">
        <v>17</v>
      </c>
    </row>
    <row r="169" spans="1:8" outlineLevel="2" x14ac:dyDescent="0.2">
      <c r="A169" s="179"/>
      <c r="B169" s="151" t="s">
        <v>370</v>
      </c>
      <c r="C169" s="152">
        <v>1463498.28</v>
      </c>
      <c r="D169" s="153">
        <v>17</v>
      </c>
      <c r="E169" s="152">
        <v>107383.4</v>
      </c>
      <c r="F169" s="181"/>
      <c r="G169" s="152">
        <v>1570881.68</v>
      </c>
      <c r="H169" s="180">
        <v>17</v>
      </c>
    </row>
    <row r="170" spans="1:8" outlineLevel="2" x14ac:dyDescent="0.2">
      <c r="A170" s="179"/>
      <c r="B170" s="151" t="s">
        <v>371</v>
      </c>
      <c r="C170" s="152">
        <v>1463498.28</v>
      </c>
      <c r="D170" s="153">
        <v>17</v>
      </c>
      <c r="E170" s="152">
        <v>107383.4</v>
      </c>
      <c r="F170" s="181"/>
      <c r="G170" s="152">
        <v>1570881.68</v>
      </c>
      <c r="H170" s="180">
        <v>17</v>
      </c>
    </row>
    <row r="171" spans="1:8" outlineLevel="2" x14ac:dyDescent="0.2">
      <c r="A171" s="179"/>
      <c r="B171" s="151" t="s">
        <v>372</v>
      </c>
      <c r="C171" s="152">
        <v>1463498.28</v>
      </c>
      <c r="D171" s="153">
        <v>17</v>
      </c>
      <c r="E171" s="152">
        <v>107383.4</v>
      </c>
      <c r="F171" s="181"/>
      <c r="G171" s="152">
        <v>1570881.68</v>
      </c>
      <c r="H171" s="180">
        <v>17</v>
      </c>
    </row>
    <row r="172" spans="1:8" outlineLevel="2" x14ac:dyDescent="0.2">
      <c r="A172" s="179"/>
      <c r="B172" s="151" t="s">
        <v>373</v>
      </c>
      <c r="C172" s="152">
        <v>1463498.28</v>
      </c>
      <c r="D172" s="153">
        <v>17</v>
      </c>
      <c r="E172" s="152">
        <v>107383.4</v>
      </c>
      <c r="F172" s="181"/>
      <c r="G172" s="152">
        <v>1570881.68</v>
      </c>
      <c r="H172" s="180">
        <v>17</v>
      </c>
    </row>
    <row r="173" spans="1:8" outlineLevel="2" x14ac:dyDescent="0.2">
      <c r="A173" s="179"/>
      <c r="B173" s="151" t="s">
        <v>374</v>
      </c>
      <c r="C173" s="152">
        <v>1463498.28</v>
      </c>
      <c r="D173" s="153">
        <v>17</v>
      </c>
      <c r="E173" s="152">
        <v>107383.4</v>
      </c>
      <c r="F173" s="181"/>
      <c r="G173" s="152">
        <v>1570881.68</v>
      </c>
      <c r="H173" s="180">
        <v>17</v>
      </c>
    </row>
    <row r="174" spans="1:8" outlineLevel="2" x14ac:dyDescent="0.2">
      <c r="A174" s="179"/>
      <c r="B174" s="151" t="s">
        <v>375</v>
      </c>
      <c r="C174" s="152">
        <v>1463498.28</v>
      </c>
      <c r="D174" s="153">
        <v>17</v>
      </c>
      <c r="E174" s="152">
        <v>107383.44</v>
      </c>
      <c r="F174" s="181"/>
      <c r="G174" s="152">
        <v>1570881.72</v>
      </c>
      <c r="H174" s="180">
        <v>17</v>
      </c>
    </row>
    <row r="175" spans="1:8" outlineLevel="2" x14ac:dyDescent="0.2">
      <c r="A175" s="179"/>
      <c r="B175" s="151" t="s">
        <v>376</v>
      </c>
      <c r="C175" s="152">
        <v>1463498.28</v>
      </c>
      <c r="D175" s="153">
        <v>17</v>
      </c>
      <c r="E175" s="152">
        <v>107383.44</v>
      </c>
      <c r="F175" s="181"/>
      <c r="G175" s="152">
        <v>1570881.72</v>
      </c>
      <c r="H175" s="180">
        <v>17</v>
      </c>
    </row>
    <row r="176" spans="1:8" outlineLevel="2" x14ac:dyDescent="0.2">
      <c r="A176" s="179"/>
      <c r="B176" s="151" t="s">
        <v>377</v>
      </c>
      <c r="C176" s="152">
        <v>1463498.28</v>
      </c>
      <c r="D176" s="153">
        <v>17</v>
      </c>
      <c r="E176" s="152">
        <v>107383.44</v>
      </c>
      <c r="F176" s="181"/>
      <c r="G176" s="152">
        <v>1570881.72</v>
      </c>
      <c r="H176" s="180">
        <v>17</v>
      </c>
    </row>
    <row r="177" spans="1:8" outlineLevel="2" x14ac:dyDescent="0.2">
      <c r="A177" s="179"/>
      <c r="B177" s="151" t="s">
        <v>378</v>
      </c>
      <c r="C177" s="152">
        <v>1463498.28</v>
      </c>
      <c r="D177" s="153">
        <v>17</v>
      </c>
      <c r="E177" s="152">
        <v>107383.44</v>
      </c>
      <c r="F177" s="181"/>
      <c r="G177" s="152">
        <v>1570881.72</v>
      </c>
      <c r="H177" s="180">
        <v>17</v>
      </c>
    </row>
    <row r="178" spans="1:8" outlineLevel="2" x14ac:dyDescent="0.2">
      <c r="A178" s="179"/>
      <c r="B178" s="151" t="s">
        <v>379</v>
      </c>
      <c r="C178" s="152">
        <v>1893938.92</v>
      </c>
      <c r="D178" s="153">
        <v>22</v>
      </c>
      <c r="E178" s="152">
        <v>107383.44</v>
      </c>
      <c r="F178" s="181"/>
      <c r="G178" s="152">
        <v>2001322.36</v>
      </c>
      <c r="H178" s="180">
        <v>22</v>
      </c>
    </row>
    <row r="179" spans="1:8" outlineLevel="1" x14ac:dyDescent="0.2">
      <c r="A179" s="199"/>
      <c r="B179" s="200" t="s">
        <v>385</v>
      </c>
      <c r="C179" s="201">
        <v>1288601</v>
      </c>
      <c r="D179" s="204">
        <v>2720</v>
      </c>
      <c r="E179" s="201">
        <v>-1288601</v>
      </c>
      <c r="F179" s="203">
        <v>-2720</v>
      </c>
      <c r="G179" s="201">
        <v>0</v>
      </c>
      <c r="H179" s="204">
        <v>0</v>
      </c>
    </row>
    <row r="180" spans="1:8" outlineLevel="2" x14ac:dyDescent="0.2">
      <c r="A180" s="179"/>
      <c r="B180" s="151" t="s">
        <v>368</v>
      </c>
      <c r="C180" s="152">
        <v>107541.33</v>
      </c>
      <c r="D180" s="153">
        <v>227</v>
      </c>
      <c r="E180" s="152">
        <v>-107541.33</v>
      </c>
      <c r="F180" s="181">
        <v>-227</v>
      </c>
      <c r="G180" s="152">
        <v>0</v>
      </c>
      <c r="H180" s="180">
        <v>0</v>
      </c>
    </row>
    <row r="181" spans="1:8" outlineLevel="2" x14ac:dyDescent="0.2">
      <c r="A181" s="179"/>
      <c r="B181" s="151" t="s">
        <v>369</v>
      </c>
      <c r="C181" s="152">
        <v>107541.33</v>
      </c>
      <c r="D181" s="153">
        <v>227</v>
      </c>
      <c r="E181" s="152">
        <v>-107541.33</v>
      </c>
      <c r="F181" s="181">
        <v>-227</v>
      </c>
      <c r="G181" s="152">
        <v>0</v>
      </c>
      <c r="H181" s="180">
        <v>0</v>
      </c>
    </row>
    <row r="182" spans="1:8" outlineLevel="2" x14ac:dyDescent="0.2">
      <c r="A182" s="179"/>
      <c r="B182" s="151" t="s">
        <v>370</v>
      </c>
      <c r="C182" s="152">
        <v>107541.33</v>
      </c>
      <c r="D182" s="153">
        <v>227</v>
      </c>
      <c r="E182" s="152">
        <v>-107541.33</v>
      </c>
      <c r="F182" s="181">
        <v>-227</v>
      </c>
      <c r="G182" s="152">
        <v>0</v>
      </c>
      <c r="H182" s="180">
        <v>0</v>
      </c>
    </row>
    <row r="183" spans="1:8" outlineLevel="2" x14ac:dyDescent="0.2">
      <c r="A183" s="179"/>
      <c r="B183" s="151" t="s">
        <v>371</v>
      </c>
      <c r="C183" s="152">
        <v>107541.33</v>
      </c>
      <c r="D183" s="153">
        <v>227</v>
      </c>
      <c r="E183" s="152">
        <v>-107541.33</v>
      </c>
      <c r="F183" s="181">
        <v>-227</v>
      </c>
      <c r="G183" s="152">
        <v>0</v>
      </c>
      <c r="H183" s="180">
        <v>0</v>
      </c>
    </row>
    <row r="184" spans="1:8" outlineLevel="2" x14ac:dyDescent="0.2">
      <c r="A184" s="179"/>
      <c r="B184" s="151" t="s">
        <v>372</v>
      </c>
      <c r="C184" s="152">
        <v>107541.33</v>
      </c>
      <c r="D184" s="153">
        <v>227</v>
      </c>
      <c r="E184" s="152">
        <v>-107541.33</v>
      </c>
      <c r="F184" s="181">
        <v>-227</v>
      </c>
      <c r="G184" s="152">
        <v>0</v>
      </c>
      <c r="H184" s="180">
        <v>0</v>
      </c>
    </row>
    <row r="185" spans="1:8" outlineLevel="2" x14ac:dyDescent="0.2">
      <c r="A185" s="179"/>
      <c r="B185" s="151" t="s">
        <v>373</v>
      </c>
      <c r="C185" s="152">
        <v>107541.33</v>
      </c>
      <c r="D185" s="153">
        <v>227</v>
      </c>
      <c r="E185" s="152">
        <v>-107541.33</v>
      </c>
      <c r="F185" s="181">
        <v>-227</v>
      </c>
      <c r="G185" s="152">
        <v>0</v>
      </c>
      <c r="H185" s="180">
        <v>0</v>
      </c>
    </row>
    <row r="186" spans="1:8" outlineLevel="2" x14ac:dyDescent="0.2">
      <c r="A186" s="179"/>
      <c r="B186" s="151" t="s">
        <v>374</v>
      </c>
      <c r="C186" s="152">
        <v>107541.33</v>
      </c>
      <c r="D186" s="153">
        <v>227</v>
      </c>
      <c r="E186" s="152">
        <v>-107541.33</v>
      </c>
      <c r="F186" s="181">
        <v>-227</v>
      </c>
      <c r="G186" s="152">
        <v>0</v>
      </c>
      <c r="H186" s="180">
        <v>0</v>
      </c>
    </row>
    <row r="187" spans="1:8" outlineLevel="2" x14ac:dyDescent="0.2">
      <c r="A187" s="179"/>
      <c r="B187" s="151" t="s">
        <v>375</v>
      </c>
      <c r="C187" s="152">
        <v>107541.33</v>
      </c>
      <c r="D187" s="153">
        <v>227</v>
      </c>
      <c r="E187" s="152">
        <v>-107541.33</v>
      </c>
      <c r="F187" s="181">
        <v>-227</v>
      </c>
      <c r="G187" s="152">
        <v>0</v>
      </c>
      <c r="H187" s="180">
        <v>0</v>
      </c>
    </row>
    <row r="188" spans="1:8" outlineLevel="2" x14ac:dyDescent="0.2">
      <c r="A188" s="179"/>
      <c r="B188" s="151" t="s">
        <v>376</v>
      </c>
      <c r="C188" s="152">
        <v>107541.33</v>
      </c>
      <c r="D188" s="153">
        <v>227</v>
      </c>
      <c r="E188" s="152">
        <v>-107541.33</v>
      </c>
      <c r="F188" s="181">
        <v>-227</v>
      </c>
      <c r="G188" s="152">
        <v>0</v>
      </c>
      <c r="H188" s="180">
        <v>0</v>
      </c>
    </row>
    <row r="189" spans="1:8" outlineLevel="2" x14ac:dyDescent="0.2">
      <c r="A189" s="179"/>
      <c r="B189" s="151" t="s">
        <v>377</v>
      </c>
      <c r="C189" s="152">
        <v>107541.33</v>
      </c>
      <c r="D189" s="153">
        <v>227</v>
      </c>
      <c r="E189" s="152">
        <v>-107541.33</v>
      </c>
      <c r="F189" s="181">
        <v>-227</v>
      </c>
      <c r="G189" s="152">
        <v>0</v>
      </c>
      <c r="H189" s="180">
        <v>0</v>
      </c>
    </row>
    <row r="190" spans="1:8" outlineLevel="2" x14ac:dyDescent="0.2">
      <c r="A190" s="179"/>
      <c r="B190" s="151" t="s">
        <v>378</v>
      </c>
      <c r="C190" s="152">
        <v>107541.33</v>
      </c>
      <c r="D190" s="153">
        <v>227</v>
      </c>
      <c r="E190" s="152">
        <v>-107541.33</v>
      </c>
      <c r="F190" s="181">
        <v>-227</v>
      </c>
      <c r="G190" s="152">
        <v>0</v>
      </c>
      <c r="H190" s="180">
        <v>0</v>
      </c>
    </row>
    <row r="191" spans="1:8" outlineLevel="2" x14ac:dyDescent="0.2">
      <c r="A191" s="179"/>
      <c r="B191" s="151" t="s">
        <v>379</v>
      </c>
      <c r="C191" s="152">
        <v>105646.37</v>
      </c>
      <c r="D191" s="153">
        <v>223</v>
      </c>
      <c r="E191" s="152">
        <v>-105646.37</v>
      </c>
      <c r="F191" s="181">
        <v>-223</v>
      </c>
      <c r="G191" s="152">
        <v>0</v>
      </c>
      <c r="H191" s="180">
        <v>0</v>
      </c>
    </row>
    <row r="192" spans="1:8" outlineLevel="1" x14ac:dyDescent="0.2">
      <c r="A192" s="199"/>
      <c r="B192" s="200" t="s">
        <v>386</v>
      </c>
      <c r="C192" s="201">
        <v>18517103</v>
      </c>
      <c r="D192" s="202">
        <v>213</v>
      </c>
      <c r="E192" s="201">
        <v>1477997</v>
      </c>
      <c r="F192" s="203"/>
      <c r="G192" s="201">
        <v>19995100</v>
      </c>
      <c r="H192" s="204">
        <v>213</v>
      </c>
    </row>
    <row r="193" spans="1:8" outlineLevel="2" x14ac:dyDescent="0.2">
      <c r="A193" s="179"/>
      <c r="B193" s="151" t="s">
        <v>368</v>
      </c>
      <c r="C193" s="152">
        <v>1564825.61</v>
      </c>
      <c r="D193" s="153">
        <v>18</v>
      </c>
      <c r="E193" s="152">
        <v>123166.39999999999</v>
      </c>
      <c r="F193" s="181"/>
      <c r="G193" s="152">
        <v>1687992.01</v>
      </c>
      <c r="H193" s="180">
        <v>18</v>
      </c>
    </row>
    <row r="194" spans="1:8" outlineLevel="2" x14ac:dyDescent="0.2">
      <c r="A194" s="179"/>
      <c r="B194" s="151" t="s">
        <v>369</v>
      </c>
      <c r="C194" s="152">
        <v>1564825.61</v>
      </c>
      <c r="D194" s="153">
        <v>18</v>
      </c>
      <c r="E194" s="152">
        <v>123166.39999999999</v>
      </c>
      <c r="F194" s="181"/>
      <c r="G194" s="152">
        <v>1687992.01</v>
      </c>
      <c r="H194" s="180">
        <v>18</v>
      </c>
    </row>
    <row r="195" spans="1:8" outlineLevel="2" x14ac:dyDescent="0.2">
      <c r="A195" s="179"/>
      <c r="B195" s="151" t="s">
        <v>370</v>
      </c>
      <c r="C195" s="152">
        <v>1564825.61</v>
      </c>
      <c r="D195" s="153">
        <v>18</v>
      </c>
      <c r="E195" s="152">
        <v>123166.39999999999</v>
      </c>
      <c r="F195" s="181"/>
      <c r="G195" s="152">
        <v>1687992.01</v>
      </c>
      <c r="H195" s="180">
        <v>18</v>
      </c>
    </row>
    <row r="196" spans="1:8" outlineLevel="2" x14ac:dyDescent="0.2">
      <c r="A196" s="179"/>
      <c r="B196" s="151" t="s">
        <v>371</v>
      </c>
      <c r="C196" s="152">
        <v>1564825.61</v>
      </c>
      <c r="D196" s="153">
        <v>18</v>
      </c>
      <c r="E196" s="152">
        <v>123166.39999999999</v>
      </c>
      <c r="F196" s="181"/>
      <c r="G196" s="152">
        <v>1687992.01</v>
      </c>
      <c r="H196" s="180">
        <v>18</v>
      </c>
    </row>
    <row r="197" spans="1:8" outlineLevel="2" x14ac:dyDescent="0.2">
      <c r="A197" s="179"/>
      <c r="B197" s="151" t="s">
        <v>372</v>
      </c>
      <c r="C197" s="152">
        <v>1564825.61</v>
      </c>
      <c r="D197" s="153">
        <v>18</v>
      </c>
      <c r="E197" s="152">
        <v>123166.39999999999</v>
      </c>
      <c r="F197" s="181"/>
      <c r="G197" s="152">
        <v>1687992.01</v>
      </c>
      <c r="H197" s="180">
        <v>18</v>
      </c>
    </row>
    <row r="198" spans="1:8" outlineLevel="2" x14ac:dyDescent="0.2">
      <c r="A198" s="179"/>
      <c r="B198" s="151" t="s">
        <v>373</v>
      </c>
      <c r="C198" s="152">
        <v>1564825.61</v>
      </c>
      <c r="D198" s="153">
        <v>18</v>
      </c>
      <c r="E198" s="152">
        <v>123166.39999999999</v>
      </c>
      <c r="F198" s="181"/>
      <c r="G198" s="152">
        <v>1687992.01</v>
      </c>
      <c r="H198" s="180">
        <v>18</v>
      </c>
    </row>
    <row r="199" spans="1:8" outlineLevel="2" x14ac:dyDescent="0.2">
      <c r="A199" s="179"/>
      <c r="B199" s="151" t="s">
        <v>374</v>
      </c>
      <c r="C199" s="152">
        <v>1564825.61</v>
      </c>
      <c r="D199" s="153">
        <v>18</v>
      </c>
      <c r="E199" s="152">
        <v>123166.39999999999</v>
      </c>
      <c r="F199" s="181"/>
      <c r="G199" s="152">
        <v>1687992.01</v>
      </c>
      <c r="H199" s="180">
        <v>18</v>
      </c>
    </row>
    <row r="200" spans="1:8" outlineLevel="2" x14ac:dyDescent="0.2">
      <c r="A200" s="179"/>
      <c r="B200" s="151" t="s">
        <v>375</v>
      </c>
      <c r="C200" s="152">
        <v>1564825.61</v>
      </c>
      <c r="D200" s="153">
        <v>18</v>
      </c>
      <c r="E200" s="152">
        <v>123166.44</v>
      </c>
      <c r="F200" s="181"/>
      <c r="G200" s="152">
        <v>1687992.05</v>
      </c>
      <c r="H200" s="180">
        <v>18</v>
      </c>
    </row>
    <row r="201" spans="1:8" outlineLevel="2" x14ac:dyDescent="0.2">
      <c r="A201" s="179"/>
      <c r="B201" s="151" t="s">
        <v>376</v>
      </c>
      <c r="C201" s="152">
        <v>1564825.61</v>
      </c>
      <c r="D201" s="153">
        <v>18</v>
      </c>
      <c r="E201" s="152">
        <v>123166.44</v>
      </c>
      <c r="F201" s="181"/>
      <c r="G201" s="152">
        <v>1687992.05</v>
      </c>
      <c r="H201" s="180">
        <v>18</v>
      </c>
    </row>
    <row r="202" spans="1:8" outlineLevel="2" x14ac:dyDescent="0.2">
      <c r="A202" s="179"/>
      <c r="B202" s="151" t="s">
        <v>377</v>
      </c>
      <c r="C202" s="152">
        <v>1564825.61</v>
      </c>
      <c r="D202" s="153">
        <v>18</v>
      </c>
      <c r="E202" s="152">
        <v>123166.44</v>
      </c>
      <c r="F202" s="181"/>
      <c r="G202" s="152">
        <v>1687992.05</v>
      </c>
      <c r="H202" s="180">
        <v>18</v>
      </c>
    </row>
    <row r="203" spans="1:8" outlineLevel="2" x14ac:dyDescent="0.2">
      <c r="A203" s="179"/>
      <c r="B203" s="151" t="s">
        <v>378</v>
      </c>
      <c r="C203" s="152">
        <v>1564825.61</v>
      </c>
      <c r="D203" s="153">
        <v>18</v>
      </c>
      <c r="E203" s="152">
        <v>123166.44</v>
      </c>
      <c r="F203" s="181"/>
      <c r="G203" s="152">
        <v>1687992.05</v>
      </c>
      <c r="H203" s="180">
        <v>18</v>
      </c>
    </row>
    <row r="204" spans="1:8" outlineLevel="2" x14ac:dyDescent="0.2">
      <c r="A204" s="179"/>
      <c r="B204" s="151" t="s">
        <v>379</v>
      </c>
      <c r="C204" s="152">
        <v>1304021.29</v>
      </c>
      <c r="D204" s="153">
        <v>15</v>
      </c>
      <c r="E204" s="152">
        <v>123166.44</v>
      </c>
      <c r="F204" s="181"/>
      <c r="G204" s="152">
        <v>1427187.73</v>
      </c>
      <c r="H204" s="180">
        <v>15</v>
      </c>
    </row>
    <row r="205" spans="1:8" outlineLevel="1" x14ac:dyDescent="0.2">
      <c r="A205" s="199"/>
      <c r="B205" s="200" t="s">
        <v>387</v>
      </c>
      <c r="C205" s="201">
        <v>1477997</v>
      </c>
      <c r="D205" s="204">
        <v>3120</v>
      </c>
      <c r="E205" s="201">
        <v>-1477997</v>
      </c>
      <c r="F205" s="203">
        <v>-3120</v>
      </c>
      <c r="G205" s="201">
        <v>0</v>
      </c>
      <c r="H205" s="204">
        <v>0</v>
      </c>
    </row>
    <row r="206" spans="1:8" outlineLevel="2" x14ac:dyDescent="0.2">
      <c r="A206" s="179"/>
      <c r="B206" s="151" t="s">
        <v>368</v>
      </c>
      <c r="C206" s="152">
        <v>123166.42</v>
      </c>
      <c r="D206" s="153">
        <v>260</v>
      </c>
      <c r="E206" s="152">
        <v>-123166.42</v>
      </c>
      <c r="F206" s="181">
        <v>-260</v>
      </c>
      <c r="G206" s="152">
        <v>0</v>
      </c>
      <c r="H206" s="180">
        <v>0</v>
      </c>
    </row>
    <row r="207" spans="1:8" outlineLevel="2" x14ac:dyDescent="0.2">
      <c r="A207" s="179"/>
      <c r="B207" s="151" t="s">
        <v>369</v>
      </c>
      <c r="C207" s="152">
        <v>123166.42</v>
      </c>
      <c r="D207" s="153">
        <v>260</v>
      </c>
      <c r="E207" s="152">
        <v>-123166.42</v>
      </c>
      <c r="F207" s="181">
        <v>-260</v>
      </c>
      <c r="G207" s="152">
        <v>0</v>
      </c>
      <c r="H207" s="180">
        <v>0</v>
      </c>
    </row>
    <row r="208" spans="1:8" outlineLevel="2" x14ac:dyDescent="0.2">
      <c r="A208" s="179"/>
      <c r="B208" s="151" t="s">
        <v>370</v>
      </c>
      <c r="C208" s="152">
        <v>123166.42</v>
      </c>
      <c r="D208" s="153">
        <v>260</v>
      </c>
      <c r="E208" s="152">
        <v>-123166.42</v>
      </c>
      <c r="F208" s="181">
        <v>-260</v>
      </c>
      <c r="G208" s="152">
        <v>0</v>
      </c>
      <c r="H208" s="180">
        <v>0</v>
      </c>
    </row>
    <row r="209" spans="1:8" outlineLevel="2" x14ac:dyDescent="0.2">
      <c r="A209" s="179"/>
      <c r="B209" s="151" t="s">
        <v>371</v>
      </c>
      <c r="C209" s="152">
        <v>123166.42</v>
      </c>
      <c r="D209" s="153">
        <v>260</v>
      </c>
      <c r="E209" s="152">
        <v>-123166.42</v>
      </c>
      <c r="F209" s="181">
        <v>-260</v>
      </c>
      <c r="G209" s="152">
        <v>0</v>
      </c>
      <c r="H209" s="180">
        <v>0</v>
      </c>
    </row>
    <row r="210" spans="1:8" outlineLevel="2" x14ac:dyDescent="0.2">
      <c r="A210" s="179"/>
      <c r="B210" s="151" t="s">
        <v>372</v>
      </c>
      <c r="C210" s="152">
        <v>123166.42</v>
      </c>
      <c r="D210" s="153">
        <v>260</v>
      </c>
      <c r="E210" s="152">
        <v>-123166.42</v>
      </c>
      <c r="F210" s="181">
        <v>-260</v>
      </c>
      <c r="G210" s="152">
        <v>0</v>
      </c>
      <c r="H210" s="180">
        <v>0</v>
      </c>
    </row>
    <row r="211" spans="1:8" outlineLevel="2" x14ac:dyDescent="0.2">
      <c r="A211" s="179"/>
      <c r="B211" s="151" t="s">
        <v>373</v>
      </c>
      <c r="C211" s="152">
        <v>123166.42</v>
      </c>
      <c r="D211" s="153">
        <v>260</v>
      </c>
      <c r="E211" s="152">
        <v>-123166.42</v>
      </c>
      <c r="F211" s="181">
        <v>-260</v>
      </c>
      <c r="G211" s="152">
        <v>0</v>
      </c>
      <c r="H211" s="180">
        <v>0</v>
      </c>
    </row>
    <row r="212" spans="1:8" outlineLevel="2" x14ac:dyDescent="0.2">
      <c r="A212" s="179"/>
      <c r="B212" s="151" t="s">
        <v>374</v>
      </c>
      <c r="C212" s="152">
        <v>123166.42</v>
      </c>
      <c r="D212" s="153">
        <v>260</v>
      </c>
      <c r="E212" s="152">
        <v>-123166.42</v>
      </c>
      <c r="F212" s="181">
        <v>-260</v>
      </c>
      <c r="G212" s="152">
        <v>0</v>
      </c>
      <c r="H212" s="180">
        <v>0</v>
      </c>
    </row>
    <row r="213" spans="1:8" outlineLevel="2" x14ac:dyDescent="0.2">
      <c r="A213" s="179"/>
      <c r="B213" s="151" t="s">
        <v>375</v>
      </c>
      <c r="C213" s="152">
        <v>123166.42</v>
      </c>
      <c r="D213" s="153">
        <v>260</v>
      </c>
      <c r="E213" s="152">
        <v>-123166.42</v>
      </c>
      <c r="F213" s="181">
        <v>-260</v>
      </c>
      <c r="G213" s="152">
        <v>0</v>
      </c>
      <c r="H213" s="180">
        <v>0</v>
      </c>
    </row>
    <row r="214" spans="1:8" outlineLevel="2" x14ac:dyDescent="0.2">
      <c r="A214" s="179"/>
      <c r="B214" s="151" t="s">
        <v>376</v>
      </c>
      <c r="C214" s="152">
        <v>123166.42</v>
      </c>
      <c r="D214" s="153">
        <v>260</v>
      </c>
      <c r="E214" s="152">
        <v>-123166.42</v>
      </c>
      <c r="F214" s="181">
        <v>-260</v>
      </c>
      <c r="G214" s="152">
        <v>0</v>
      </c>
      <c r="H214" s="180">
        <v>0</v>
      </c>
    </row>
    <row r="215" spans="1:8" outlineLevel="2" x14ac:dyDescent="0.2">
      <c r="A215" s="179"/>
      <c r="B215" s="151" t="s">
        <v>377</v>
      </c>
      <c r="C215" s="152">
        <v>123166.42</v>
      </c>
      <c r="D215" s="153">
        <v>260</v>
      </c>
      <c r="E215" s="152">
        <v>-123166.42</v>
      </c>
      <c r="F215" s="181">
        <v>-260</v>
      </c>
      <c r="G215" s="152">
        <v>0</v>
      </c>
      <c r="H215" s="180">
        <v>0</v>
      </c>
    </row>
    <row r="216" spans="1:8" outlineLevel="2" x14ac:dyDescent="0.2">
      <c r="A216" s="179"/>
      <c r="B216" s="151" t="s">
        <v>378</v>
      </c>
      <c r="C216" s="152">
        <v>123166.42</v>
      </c>
      <c r="D216" s="153">
        <v>260</v>
      </c>
      <c r="E216" s="152">
        <v>-123166.42</v>
      </c>
      <c r="F216" s="181">
        <v>-260</v>
      </c>
      <c r="G216" s="152">
        <v>0</v>
      </c>
      <c r="H216" s="180">
        <v>0</v>
      </c>
    </row>
    <row r="217" spans="1:8" outlineLevel="2" x14ac:dyDescent="0.2">
      <c r="A217" s="179"/>
      <c r="B217" s="151" t="s">
        <v>379</v>
      </c>
      <c r="C217" s="152">
        <v>123166.38</v>
      </c>
      <c r="D217" s="153">
        <v>260</v>
      </c>
      <c r="E217" s="152">
        <v>-123166.38</v>
      </c>
      <c r="F217" s="181">
        <v>-260</v>
      </c>
      <c r="G217" s="152">
        <v>0</v>
      </c>
      <c r="H217" s="180">
        <v>0</v>
      </c>
    </row>
    <row r="218" spans="1:8" ht="38.25" x14ac:dyDescent="0.2">
      <c r="A218" s="196" t="s">
        <v>66</v>
      </c>
      <c r="B218" s="196" t="s">
        <v>67</v>
      </c>
      <c r="C218" s="197">
        <v>540524792</v>
      </c>
      <c r="D218" s="198">
        <v>75490</v>
      </c>
      <c r="E218" s="197">
        <v>0</v>
      </c>
      <c r="F218" s="198"/>
      <c r="G218" s="197">
        <v>540524792</v>
      </c>
      <c r="H218" s="198">
        <v>5549</v>
      </c>
    </row>
    <row r="219" spans="1:8" outlineLevel="1" x14ac:dyDescent="0.2">
      <c r="A219" s="199"/>
      <c r="B219" s="200" t="s">
        <v>384</v>
      </c>
      <c r="C219" s="201">
        <v>288835485</v>
      </c>
      <c r="D219" s="204">
        <v>2936</v>
      </c>
      <c r="E219" s="201">
        <v>13131269</v>
      </c>
      <c r="F219" s="203"/>
      <c r="G219" s="201">
        <v>301966754</v>
      </c>
      <c r="H219" s="204">
        <v>2936</v>
      </c>
    </row>
    <row r="220" spans="1:8" outlineLevel="2" x14ac:dyDescent="0.2">
      <c r="A220" s="179"/>
      <c r="B220" s="151" t="s">
        <v>368</v>
      </c>
      <c r="C220" s="152">
        <v>24102416.149999999</v>
      </c>
      <c r="D220" s="153">
        <v>245</v>
      </c>
      <c r="E220" s="152">
        <v>1094272.3999999999</v>
      </c>
      <c r="F220" s="181"/>
      <c r="G220" s="152">
        <v>25196688.550000001</v>
      </c>
      <c r="H220" s="180">
        <v>245</v>
      </c>
    </row>
    <row r="221" spans="1:8" outlineLevel="2" x14ac:dyDescent="0.2">
      <c r="A221" s="179"/>
      <c r="B221" s="151" t="s">
        <v>369</v>
      </c>
      <c r="C221" s="152">
        <v>24102416.149999999</v>
      </c>
      <c r="D221" s="153">
        <v>245</v>
      </c>
      <c r="E221" s="152">
        <v>1094272.3999999999</v>
      </c>
      <c r="F221" s="181"/>
      <c r="G221" s="152">
        <v>25196688.550000001</v>
      </c>
      <c r="H221" s="180">
        <v>245</v>
      </c>
    </row>
    <row r="222" spans="1:8" outlineLevel="2" x14ac:dyDescent="0.2">
      <c r="A222" s="179"/>
      <c r="B222" s="151" t="s">
        <v>370</v>
      </c>
      <c r="C222" s="152">
        <v>24102416.149999999</v>
      </c>
      <c r="D222" s="153">
        <v>245</v>
      </c>
      <c r="E222" s="152">
        <v>1094272.3999999999</v>
      </c>
      <c r="F222" s="181"/>
      <c r="G222" s="152">
        <v>25196688.550000001</v>
      </c>
      <c r="H222" s="180">
        <v>245</v>
      </c>
    </row>
    <row r="223" spans="1:8" outlineLevel="2" x14ac:dyDescent="0.2">
      <c r="A223" s="179"/>
      <c r="B223" s="151" t="s">
        <v>371</v>
      </c>
      <c r="C223" s="152">
        <v>24102416.149999999</v>
      </c>
      <c r="D223" s="153">
        <v>245</v>
      </c>
      <c r="E223" s="152">
        <v>1094272.3999999999</v>
      </c>
      <c r="F223" s="181"/>
      <c r="G223" s="152">
        <v>25196688.550000001</v>
      </c>
      <c r="H223" s="180">
        <v>245</v>
      </c>
    </row>
    <row r="224" spans="1:8" outlineLevel="2" x14ac:dyDescent="0.2">
      <c r="A224" s="179"/>
      <c r="B224" s="151" t="s">
        <v>372</v>
      </c>
      <c r="C224" s="152">
        <v>24102416.149999999</v>
      </c>
      <c r="D224" s="153">
        <v>245</v>
      </c>
      <c r="E224" s="152">
        <v>1094272.3999999999</v>
      </c>
      <c r="F224" s="181"/>
      <c r="G224" s="152">
        <v>25196688.550000001</v>
      </c>
      <c r="H224" s="180">
        <v>245</v>
      </c>
    </row>
    <row r="225" spans="1:8" outlineLevel="2" x14ac:dyDescent="0.2">
      <c r="A225" s="179"/>
      <c r="B225" s="151" t="s">
        <v>373</v>
      </c>
      <c r="C225" s="152">
        <v>24102416.149999999</v>
      </c>
      <c r="D225" s="153">
        <v>245</v>
      </c>
      <c r="E225" s="152">
        <v>1094272.3999999999</v>
      </c>
      <c r="F225" s="181"/>
      <c r="G225" s="152">
        <v>25196688.550000001</v>
      </c>
      <c r="H225" s="180">
        <v>245</v>
      </c>
    </row>
    <row r="226" spans="1:8" outlineLevel="2" x14ac:dyDescent="0.2">
      <c r="A226" s="179"/>
      <c r="B226" s="151" t="s">
        <v>374</v>
      </c>
      <c r="C226" s="152">
        <v>24102416.149999999</v>
      </c>
      <c r="D226" s="153">
        <v>245</v>
      </c>
      <c r="E226" s="152">
        <v>1094272.3999999999</v>
      </c>
      <c r="F226" s="181"/>
      <c r="G226" s="152">
        <v>25196688.550000001</v>
      </c>
      <c r="H226" s="180">
        <v>245</v>
      </c>
    </row>
    <row r="227" spans="1:8" outlineLevel="2" x14ac:dyDescent="0.2">
      <c r="A227" s="179"/>
      <c r="B227" s="151" t="s">
        <v>375</v>
      </c>
      <c r="C227" s="152">
        <v>24102416.149999999</v>
      </c>
      <c r="D227" s="153">
        <v>245</v>
      </c>
      <c r="E227" s="152">
        <v>1094272.44</v>
      </c>
      <c r="F227" s="181"/>
      <c r="G227" s="152">
        <v>25196688.59</v>
      </c>
      <c r="H227" s="180">
        <v>245</v>
      </c>
    </row>
    <row r="228" spans="1:8" outlineLevel="2" x14ac:dyDescent="0.2">
      <c r="A228" s="179"/>
      <c r="B228" s="151" t="s">
        <v>376</v>
      </c>
      <c r="C228" s="152">
        <v>24102416.149999999</v>
      </c>
      <c r="D228" s="153">
        <v>245</v>
      </c>
      <c r="E228" s="152">
        <v>1094272.44</v>
      </c>
      <c r="F228" s="181"/>
      <c r="G228" s="152">
        <v>25196688.59</v>
      </c>
      <c r="H228" s="180">
        <v>245</v>
      </c>
    </row>
    <row r="229" spans="1:8" outlineLevel="2" x14ac:dyDescent="0.2">
      <c r="A229" s="179"/>
      <c r="B229" s="151" t="s">
        <v>377</v>
      </c>
      <c r="C229" s="152">
        <v>24102416.149999999</v>
      </c>
      <c r="D229" s="153">
        <v>245</v>
      </c>
      <c r="E229" s="152">
        <v>1094272.44</v>
      </c>
      <c r="F229" s="181"/>
      <c r="G229" s="152">
        <v>25196688.59</v>
      </c>
      <c r="H229" s="180">
        <v>245</v>
      </c>
    </row>
    <row r="230" spans="1:8" outlineLevel="2" x14ac:dyDescent="0.2">
      <c r="A230" s="179"/>
      <c r="B230" s="151" t="s">
        <v>378</v>
      </c>
      <c r="C230" s="152">
        <v>24102416.149999999</v>
      </c>
      <c r="D230" s="153">
        <v>245</v>
      </c>
      <c r="E230" s="152">
        <v>1094272.44</v>
      </c>
      <c r="F230" s="181"/>
      <c r="G230" s="152">
        <v>25196688.59</v>
      </c>
      <c r="H230" s="180">
        <v>245</v>
      </c>
    </row>
    <row r="231" spans="1:8" outlineLevel="2" x14ac:dyDescent="0.2">
      <c r="A231" s="179"/>
      <c r="B231" s="151" t="s">
        <v>379</v>
      </c>
      <c r="C231" s="152">
        <v>23708907.350000001</v>
      </c>
      <c r="D231" s="153">
        <v>241</v>
      </c>
      <c r="E231" s="152">
        <v>1094272.44</v>
      </c>
      <c r="F231" s="181"/>
      <c r="G231" s="152">
        <v>24803179.789999999</v>
      </c>
      <c r="H231" s="180">
        <v>241</v>
      </c>
    </row>
    <row r="232" spans="1:8" outlineLevel="1" x14ac:dyDescent="0.2">
      <c r="A232" s="199"/>
      <c r="B232" s="200" t="s">
        <v>385</v>
      </c>
      <c r="C232" s="201">
        <v>13131269</v>
      </c>
      <c r="D232" s="204">
        <v>31721</v>
      </c>
      <c r="E232" s="201">
        <v>-13131269</v>
      </c>
      <c r="F232" s="203">
        <v>-31721</v>
      </c>
      <c r="G232" s="201">
        <v>0</v>
      </c>
      <c r="H232" s="204">
        <v>0</v>
      </c>
    </row>
    <row r="233" spans="1:8" outlineLevel="2" x14ac:dyDescent="0.2">
      <c r="A233" s="179"/>
      <c r="B233" s="151" t="s">
        <v>368</v>
      </c>
      <c r="C233" s="152">
        <v>1094099.93</v>
      </c>
      <c r="D233" s="180">
        <v>2643</v>
      </c>
      <c r="E233" s="152">
        <v>-1094099.93</v>
      </c>
      <c r="F233" s="181">
        <v>-2643</v>
      </c>
      <c r="G233" s="152">
        <v>0</v>
      </c>
      <c r="H233" s="180">
        <v>0</v>
      </c>
    </row>
    <row r="234" spans="1:8" outlineLevel="2" x14ac:dyDescent="0.2">
      <c r="A234" s="179"/>
      <c r="B234" s="151" t="s">
        <v>369</v>
      </c>
      <c r="C234" s="152">
        <v>1094099.93</v>
      </c>
      <c r="D234" s="180">
        <v>2643</v>
      </c>
      <c r="E234" s="152">
        <v>-1094099.93</v>
      </c>
      <c r="F234" s="181">
        <v>-2643</v>
      </c>
      <c r="G234" s="152">
        <v>0</v>
      </c>
      <c r="H234" s="180">
        <v>0</v>
      </c>
    </row>
    <row r="235" spans="1:8" outlineLevel="2" x14ac:dyDescent="0.2">
      <c r="A235" s="179"/>
      <c r="B235" s="151" t="s">
        <v>370</v>
      </c>
      <c r="C235" s="152">
        <v>1094099.93</v>
      </c>
      <c r="D235" s="180">
        <v>2643</v>
      </c>
      <c r="E235" s="152">
        <v>-1094099.93</v>
      </c>
      <c r="F235" s="181">
        <v>-2643</v>
      </c>
      <c r="G235" s="152">
        <v>0</v>
      </c>
      <c r="H235" s="180">
        <v>0</v>
      </c>
    </row>
    <row r="236" spans="1:8" outlineLevel="2" x14ac:dyDescent="0.2">
      <c r="A236" s="179"/>
      <c r="B236" s="151" t="s">
        <v>371</v>
      </c>
      <c r="C236" s="152">
        <v>1094099.93</v>
      </c>
      <c r="D236" s="180">
        <v>2643</v>
      </c>
      <c r="E236" s="152">
        <v>-1094099.93</v>
      </c>
      <c r="F236" s="181">
        <v>-2643</v>
      </c>
      <c r="G236" s="152">
        <v>0</v>
      </c>
      <c r="H236" s="180">
        <v>0</v>
      </c>
    </row>
    <row r="237" spans="1:8" outlineLevel="2" x14ac:dyDescent="0.2">
      <c r="A237" s="179"/>
      <c r="B237" s="151" t="s">
        <v>372</v>
      </c>
      <c r="C237" s="152">
        <v>1094099.93</v>
      </c>
      <c r="D237" s="180">
        <v>2643</v>
      </c>
      <c r="E237" s="152">
        <v>-1094099.93</v>
      </c>
      <c r="F237" s="181">
        <v>-2643</v>
      </c>
      <c r="G237" s="152">
        <v>0</v>
      </c>
      <c r="H237" s="180">
        <v>0</v>
      </c>
    </row>
    <row r="238" spans="1:8" outlineLevel="2" x14ac:dyDescent="0.2">
      <c r="A238" s="179"/>
      <c r="B238" s="151" t="s">
        <v>373</v>
      </c>
      <c r="C238" s="152">
        <v>1094099.93</v>
      </c>
      <c r="D238" s="180">
        <v>2643</v>
      </c>
      <c r="E238" s="152">
        <v>-1094099.93</v>
      </c>
      <c r="F238" s="181">
        <v>-2643</v>
      </c>
      <c r="G238" s="152">
        <v>0</v>
      </c>
      <c r="H238" s="180">
        <v>0</v>
      </c>
    </row>
    <row r="239" spans="1:8" outlineLevel="2" x14ac:dyDescent="0.2">
      <c r="A239" s="179"/>
      <c r="B239" s="151" t="s">
        <v>374</v>
      </c>
      <c r="C239" s="152">
        <v>1094099.93</v>
      </c>
      <c r="D239" s="180">
        <v>2643</v>
      </c>
      <c r="E239" s="152">
        <v>-1094099.93</v>
      </c>
      <c r="F239" s="181">
        <v>-2643</v>
      </c>
      <c r="G239" s="152">
        <v>0</v>
      </c>
      <c r="H239" s="180">
        <v>0</v>
      </c>
    </row>
    <row r="240" spans="1:8" outlineLevel="2" x14ac:dyDescent="0.2">
      <c r="A240" s="179"/>
      <c r="B240" s="151" t="s">
        <v>375</v>
      </c>
      <c r="C240" s="152">
        <v>1094099.93</v>
      </c>
      <c r="D240" s="180">
        <v>2643</v>
      </c>
      <c r="E240" s="152">
        <v>-1094099.93</v>
      </c>
      <c r="F240" s="181">
        <v>-2643</v>
      </c>
      <c r="G240" s="152">
        <v>0</v>
      </c>
      <c r="H240" s="180">
        <v>0</v>
      </c>
    </row>
    <row r="241" spans="1:8" outlineLevel="2" x14ac:dyDescent="0.2">
      <c r="A241" s="179"/>
      <c r="B241" s="151" t="s">
        <v>376</v>
      </c>
      <c r="C241" s="152">
        <v>1094099.93</v>
      </c>
      <c r="D241" s="180">
        <v>2643</v>
      </c>
      <c r="E241" s="152">
        <v>-1094099.93</v>
      </c>
      <c r="F241" s="181">
        <v>-2643</v>
      </c>
      <c r="G241" s="152">
        <v>0</v>
      </c>
      <c r="H241" s="180">
        <v>0</v>
      </c>
    </row>
    <row r="242" spans="1:8" outlineLevel="2" x14ac:dyDescent="0.2">
      <c r="A242" s="179"/>
      <c r="B242" s="151" t="s">
        <v>377</v>
      </c>
      <c r="C242" s="152">
        <v>1094099.93</v>
      </c>
      <c r="D242" s="180">
        <v>2643</v>
      </c>
      <c r="E242" s="152">
        <v>-1094099.93</v>
      </c>
      <c r="F242" s="181">
        <v>-2643</v>
      </c>
      <c r="G242" s="152">
        <v>0</v>
      </c>
      <c r="H242" s="180">
        <v>0</v>
      </c>
    </row>
    <row r="243" spans="1:8" outlineLevel="2" x14ac:dyDescent="0.2">
      <c r="A243" s="179"/>
      <c r="B243" s="151" t="s">
        <v>378</v>
      </c>
      <c r="C243" s="152">
        <v>1094099.93</v>
      </c>
      <c r="D243" s="180">
        <v>2643</v>
      </c>
      <c r="E243" s="152">
        <v>-1094099.93</v>
      </c>
      <c r="F243" s="181">
        <v>-2643</v>
      </c>
      <c r="G243" s="152">
        <v>0</v>
      </c>
      <c r="H243" s="180">
        <v>0</v>
      </c>
    </row>
    <row r="244" spans="1:8" outlineLevel="2" x14ac:dyDescent="0.2">
      <c r="A244" s="179"/>
      <c r="B244" s="151" t="s">
        <v>379</v>
      </c>
      <c r="C244" s="152">
        <v>1096169.77</v>
      </c>
      <c r="D244" s="180">
        <v>2648</v>
      </c>
      <c r="E244" s="152">
        <v>-1096169.77</v>
      </c>
      <c r="F244" s="181">
        <v>-2648</v>
      </c>
      <c r="G244" s="152">
        <v>0</v>
      </c>
      <c r="H244" s="180">
        <v>0</v>
      </c>
    </row>
    <row r="245" spans="1:8" outlineLevel="1" x14ac:dyDescent="0.2">
      <c r="A245" s="199"/>
      <c r="B245" s="200" t="s">
        <v>386</v>
      </c>
      <c r="C245" s="201">
        <v>222735791</v>
      </c>
      <c r="D245" s="204">
        <v>2613</v>
      </c>
      <c r="E245" s="201">
        <v>15822247</v>
      </c>
      <c r="F245" s="203"/>
      <c r="G245" s="201">
        <v>238558038</v>
      </c>
      <c r="H245" s="204">
        <v>2613</v>
      </c>
    </row>
    <row r="246" spans="1:8" outlineLevel="2" x14ac:dyDescent="0.2">
      <c r="A246" s="179"/>
      <c r="B246" s="151" t="s">
        <v>368</v>
      </c>
      <c r="C246" s="152">
        <v>18582626.27</v>
      </c>
      <c r="D246" s="153">
        <v>218</v>
      </c>
      <c r="E246" s="152">
        <v>1318520.6000000001</v>
      </c>
      <c r="F246" s="181"/>
      <c r="G246" s="152">
        <v>19901146.870000001</v>
      </c>
      <c r="H246" s="180">
        <v>218</v>
      </c>
    </row>
    <row r="247" spans="1:8" outlineLevel="2" x14ac:dyDescent="0.2">
      <c r="A247" s="179"/>
      <c r="B247" s="151" t="s">
        <v>369</v>
      </c>
      <c r="C247" s="152">
        <v>18582626.27</v>
      </c>
      <c r="D247" s="153">
        <v>218</v>
      </c>
      <c r="E247" s="152">
        <v>1318520.6000000001</v>
      </c>
      <c r="F247" s="181"/>
      <c r="G247" s="152">
        <v>19901146.870000001</v>
      </c>
      <c r="H247" s="180">
        <v>218</v>
      </c>
    </row>
    <row r="248" spans="1:8" outlineLevel="2" x14ac:dyDescent="0.2">
      <c r="A248" s="179"/>
      <c r="B248" s="151" t="s">
        <v>370</v>
      </c>
      <c r="C248" s="152">
        <v>18582626.27</v>
      </c>
      <c r="D248" s="153">
        <v>218</v>
      </c>
      <c r="E248" s="152">
        <v>1318520.6000000001</v>
      </c>
      <c r="F248" s="181"/>
      <c r="G248" s="152">
        <v>19901146.870000001</v>
      </c>
      <c r="H248" s="180">
        <v>218</v>
      </c>
    </row>
    <row r="249" spans="1:8" outlineLevel="2" x14ac:dyDescent="0.2">
      <c r="A249" s="179"/>
      <c r="B249" s="151" t="s">
        <v>371</v>
      </c>
      <c r="C249" s="152">
        <v>18582626.27</v>
      </c>
      <c r="D249" s="153">
        <v>218</v>
      </c>
      <c r="E249" s="152">
        <v>1318520.6000000001</v>
      </c>
      <c r="F249" s="181"/>
      <c r="G249" s="152">
        <v>19901146.870000001</v>
      </c>
      <c r="H249" s="180">
        <v>218</v>
      </c>
    </row>
    <row r="250" spans="1:8" outlineLevel="2" x14ac:dyDescent="0.2">
      <c r="A250" s="179"/>
      <c r="B250" s="151" t="s">
        <v>372</v>
      </c>
      <c r="C250" s="152">
        <v>18582626.27</v>
      </c>
      <c r="D250" s="153">
        <v>218</v>
      </c>
      <c r="E250" s="152">
        <v>1318520.6000000001</v>
      </c>
      <c r="F250" s="181"/>
      <c r="G250" s="152">
        <v>19901146.870000001</v>
      </c>
      <c r="H250" s="180">
        <v>218</v>
      </c>
    </row>
    <row r="251" spans="1:8" outlineLevel="2" x14ac:dyDescent="0.2">
      <c r="A251" s="179"/>
      <c r="B251" s="151" t="s">
        <v>373</v>
      </c>
      <c r="C251" s="152">
        <v>18582626.27</v>
      </c>
      <c r="D251" s="153">
        <v>218</v>
      </c>
      <c r="E251" s="152">
        <v>1318520.6000000001</v>
      </c>
      <c r="F251" s="181"/>
      <c r="G251" s="152">
        <v>19901146.870000001</v>
      </c>
      <c r="H251" s="180">
        <v>218</v>
      </c>
    </row>
    <row r="252" spans="1:8" outlineLevel="2" x14ac:dyDescent="0.2">
      <c r="A252" s="179"/>
      <c r="B252" s="151" t="s">
        <v>374</v>
      </c>
      <c r="C252" s="152">
        <v>18582626.27</v>
      </c>
      <c r="D252" s="153">
        <v>218</v>
      </c>
      <c r="E252" s="152">
        <v>1318520.6000000001</v>
      </c>
      <c r="F252" s="181"/>
      <c r="G252" s="152">
        <v>19901146.870000001</v>
      </c>
      <c r="H252" s="180">
        <v>218</v>
      </c>
    </row>
    <row r="253" spans="1:8" outlineLevel="2" x14ac:dyDescent="0.2">
      <c r="A253" s="179"/>
      <c r="B253" s="151" t="s">
        <v>375</v>
      </c>
      <c r="C253" s="152">
        <v>18582626.27</v>
      </c>
      <c r="D253" s="153">
        <v>218</v>
      </c>
      <c r="E253" s="152">
        <v>1318520.56</v>
      </c>
      <c r="F253" s="181"/>
      <c r="G253" s="152">
        <v>19901146.829999998</v>
      </c>
      <c r="H253" s="180">
        <v>218</v>
      </c>
    </row>
    <row r="254" spans="1:8" outlineLevel="2" x14ac:dyDescent="0.2">
      <c r="A254" s="179"/>
      <c r="B254" s="151" t="s">
        <v>376</v>
      </c>
      <c r="C254" s="152">
        <v>18582626.27</v>
      </c>
      <c r="D254" s="153">
        <v>218</v>
      </c>
      <c r="E254" s="152">
        <v>1318520.56</v>
      </c>
      <c r="F254" s="181"/>
      <c r="G254" s="152">
        <v>19901146.829999998</v>
      </c>
      <c r="H254" s="180">
        <v>218</v>
      </c>
    </row>
    <row r="255" spans="1:8" outlineLevel="2" x14ac:dyDescent="0.2">
      <c r="A255" s="179"/>
      <c r="B255" s="151" t="s">
        <v>377</v>
      </c>
      <c r="C255" s="152">
        <v>18582626.27</v>
      </c>
      <c r="D255" s="153">
        <v>218</v>
      </c>
      <c r="E255" s="152">
        <v>1318520.56</v>
      </c>
      <c r="F255" s="181"/>
      <c r="G255" s="152">
        <v>19901146.829999998</v>
      </c>
      <c r="H255" s="180">
        <v>218</v>
      </c>
    </row>
    <row r="256" spans="1:8" outlineLevel="2" x14ac:dyDescent="0.2">
      <c r="A256" s="179"/>
      <c r="B256" s="151" t="s">
        <v>378</v>
      </c>
      <c r="C256" s="152">
        <v>18582626.27</v>
      </c>
      <c r="D256" s="153">
        <v>218</v>
      </c>
      <c r="E256" s="152">
        <v>1318520.56</v>
      </c>
      <c r="F256" s="181"/>
      <c r="G256" s="152">
        <v>19901146.829999998</v>
      </c>
      <c r="H256" s="180">
        <v>218</v>
      </c>
    </row>
    <row r="257" spans="1:8" outlineLevel="2" x14ac:dyDescent="0.2">
      <c r="A257" s="179"/>
      <c r="B257" s="151" t="s">
        <v>379</v>
      </c>
      <c r="C257" s="152">
        <v>18326902.030000001</v>
      </c>
      <c r="D257" s="153">
        <v>215</v>
      </c>
      <c r="E257" s="152">
        <v>1318520.56</v>
      </c>
      <c r="F257" s="181"/>
      <c r="G257" s="152">
        <v>19645422.59</v>
      </c>
      <c r="H257" s="180">
        <v>215</v>
      </c>
    </row>
    <row r="258" spans="1:8" outlineLevel="1" x14ac:dyDescent="0.2">
      <c r="A258" s="199"/>
      <c r="B258" s="200" t="s">
        <v>387</v>
      </c>
      <c r="C258" s="201">
        <v>15822247</v>
      </c>
      <c r="D258" s="204">
        <v>38220</v>
      </c>
      <c r="E258" s="201">
        <v>-15822247</v>
      </c>
      <c r="F258" s="203">
        <v>-38220</v>
      </c>
      <c r="G258" s="201">
        <v>0</v>
      </c>
      <c r="H258" s="204">
        <v>0</v>
      </c>
    </row>
    <row r="259" spans="1:8" outlineLevel="2" x14ac:dyDescent="0.2">
      <c r="A259" s="179"/>
      <c r="B259" s="151" t="s">
        <v>368</v>
      </c>
      <c r="C259" s="152">
        <v>1318520.58</v>
      </c>
      <c r="D259" s="180">
        <v>3185</v>
      </c>
      <c r="E259" s="152">
        <v>-1318520.58</v>
      </c>
      <c r="F259" s="181">
        <v>-3185</v>
      </c>
      <c r="G259" s="152">
        <v>0</v>
      </c>
      <c r="H259" s="180">
        <v>0</v>
      </c>
    </row>
    <row r="260" spans="1:8" outlineLevel="2" x14ac:dyDescent="0.2">
      <c r="A260" s="179"/>
      <c r="B260" s="151" t="s">
        <v>369</v>
      </c>
      <c r="C260" s="152">
        <v>1318520.58</v>
      </c>
      <c r="D260" s="180">
        <v>3185</v>
      </c>
      <c r="E260" s="152">
        <v>-1318520.58</v>
      </c>
      <c r="F260" s="181">
        <v>-3185</v>
      </c>
      <c r="G260" s="152">
        <v>0</v>
      </c>
      <c r="H260" s="180">
        <v>0</v>
      </c>
    </row>
    <row r="261" spans="1:8" outlineLevel="2" x14ac:dyDescent="0.2">
      <c r="A261" s="179"/>
      <c r="B261" s="151" t="s">
        <v>370</v>
      </c>
      <c r="C261" s="152">
        <v>1318520.58</v>
      </c>
      <c r="D261" s="180">
        <v>3185</v>
      </c>
      <c r="E261" s="152">
        <v>-1318520.58</v>
      </c>
      <c r="F261" s="181">
        <v>-3185</v>
      </c>
      <c r="G261" s="152">
        <v>0</v>
      </c>
      <c r="H261" s="180">
        <v>0</v>
      </c>
    </row>
    <row r="262" spans="1:8" outlineLevel="2" x14ac:dyDescent="0.2">
      <c r="A262" s="179"/>
      <c r="B262" s="151" t="s">
        <v>371</v>
      </c>
      <c r="C262" s="152">
        <v>1318520.58</v>
      </c>
      <c r="D262" s="180">
        <v>3185</v>
      </c>
      <c r="E262" s="152">
        <v>-1318520.58</v>
      </c>
      <c r="F262" s="181">
        <v>-3185</v>
      </c>
      <c r="G262" s="152">
        <v>0</v>
      </c>
      <c r="H262" s="180">
        <v>0</v>
      </c>
    </row>
    <row r="263" spans="1:8" outlineLevel="2" x14ac:dyDescent="0.2">
      <c r="A263" s="179"/>
      <c r="B263" s="151" t="s">
        <v>372</v>
      </c>
      <c r="C263" s="152">
        <v>1318520.58</v>
      </c>
      <c r="D263" s="180">
        <v>3185</v>
      </c>
      <c r="E263" s="152">
        <v>-1318520.58</v>
      </c>
      <c r="F263" s="181">
        <v>-3185</v>
      </c>
      <c r="G263" s="152">
        <v>0</v>
      </c>
      <c r="H263" s="180">
        <v>0</v>
      </c>
    </row>
    <row r="264" spans="1:8" outlineLevel="2" x14ac:dyDescent="0.2">
      <c r="A264" s="179"/>
      <c r="B264" s="151" t="s">
        <v>373</v>
      </c>
      <c r="C264" s="152">
        <v>1318520.58</v>
      </c>
      <c r="D264" s="180">
        <v>3185</v>
      </c>
      <c r="E264" s="152">
        <v>-1318520.58</v>
      </c>
      <c r="F264" s="181">
        <v>-3185</v>
      </c>
      <c r="G264" s="152">
        <v>0</v>
      </c>
      <c r="H264" s="180">
        <v>0</v>
      </c>
    </row>
    <row r="265" spans="1:8" outlineLevel="2" x14ac:dyDescent="0.2">
      <c r="A265" s="179"/>
      <c r="B265" s="151" t="s">
        <v>374</v>
      </c>
      <c r="C265" s="152">
        <v>1318520.58</v>
      </c>
      <c r="D265" s="180">
        <v>3185</v>
      </c>
      <c r="E265" s="152">
        <v>-1318520.58</v>
      </c>
      <c r="F265" s="181">
        <v>-3185</v>
      </c>
      <c r="G265" s="152">
        <v>0</v>
      </c>
      <c r="H265" s="180">
        <v>0</v>
      </c>
    </row>
    <row r="266" spans="1:8" outlineLevel="2" x14ac:dyDescent="0.2">
      <c r="A266" s="179"/>
      <c r="B266" s="151" t="s">
        <v>375</v>
      </c>
      <c r="C266" s="152">
        <v>1318520.58</v>
      </c>
      <c r="D266" s="180">
        <v>3185</v>
      </c>
      <c r="E266" s="152">
        <v>-1318520.58</v>
      </c>
      <c r="F266" s="181">
        <v>-3185</v>
      </c>
      <c r="G266" s="152">
        <v>0</v>
      </c>
      <c r="H266" s="180">
        <v>0</v>
      </c>
    </row>
    <row r="267" spans="1:8" outlineLevel="2" x14ac:dyDescent="0.2">
      <c r="A267" s="179"/>
      <c r="B267" s="151" t="s">
        <v>376</v>
      </c>
      <c r="C267" s="152">
        <v>1318520.58</v>
      </c>
      <c r="D267" s="180">
        <v>3185</v>
      </c>
      <c r="E267" s="152">
        <v>-1318520.58</v>
      </c>
      <c r="F267" s="181">
        <v>-3185</v>
      </c>
      <c r="G267" s="152">
        <v>0</v>
      </c>
      <c r="H267" s="180">
        <v>0</v>
      </c>
    </row>
    <row r="268" spans="1:8" outlineLevel="2" x14ac:dyDescent="0.2">
      <c r="A268" s="179"/>
      <c r="B268" s="151" t="s">
        <v>377</v>
      </c>
      <c r="C268" s="152">
        <v>1318520.58</v>
      </c>
      <c r="D268" s="180">
        <v>3185</v>
      </c>
      <c r="E268" s="152">
        <v>-1318520.58</v>
      </c>
      <c r="F268" s="181">
        <v>-3185</v>
      </c>
      <c r="G268" s="152">
        <v>0</v>
      </c>
      <c r="H268" s="180">
        <v>0</v>
      </c>
    </row>
    <row r="269" spans="1:8" outlineLevel="2" x14ac:dyDescent="0.2">
      <c r="A269" s="179"/>
      <c r="B269" s="151" t="s">
        <v>378</v>
      </c>
      <c r="C269" s="152">
        <v>1318520.58</v>
      </c>
      <c r="D269" s="180">
        <v>3185</v>
      </c>
      <c r="E269" s="152">
        <v>-1318520.58</v>
      </c>
      <c r="F269" s="181">
        <v>-3185</v>
      </c>
      <c r="G269" s="152">
        <v>0</v>
      </c>
      <c r="H269" s="180">
        <v>0</v>
      </c>
    </row>
    <row r="270" spans="1:8" outlineLevel="2" x14ac:dyDescent="0.2">
      <c r="A270" s="179"/>
      <c r="B270" s="151" t="s">
        <v>379</v>
      </c>
      <c r="C270" s="152">
        <v>1318520.6200000001</v>
      </c>
      <c r="D270" s="180">
        <v>3185</v>
      </c>
      <c r="E270" s="152">
        <v>-1318520.6200000001</v>
      </c>
      <c r="F270" s="181">
        <v>-3185</v>
      </c>
      <c r="G270" s="152">
        <v>0</v>
      </c>
      <c r="H270" s="180">
        <v>0</v>
      </c>
    </row>
    <row r="271" spans="1:8" x14ac:dyDescent="0.2">
      <c r="A271" s="206" t="s">
        <v>24</v>
      </c>
      <c r="B271" s="206"/>
      <c r="C271" s="197">
        <v>747462053</v>
      </c>
      <c r="D271" s="198">
        <v>107956</v>
      </c>
      <c r="E271" s="197">
        <v>0</v>
      </c>
      <c r="F271" s="198">
        <v>-7338</v>
      </c>
      <c r="G271" s="197">
        <v>747462053</v>
      </c>
      <c r="H271" s="198">
        <v>100618</v>
      </c>
    </row>
  </sheetData>
  <mergeCells count="8">
    <mergeCell ref="F1:H1"/>
    <mergeCell ref="A271:B27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Normal="100" zoomScaleSheetLayoutView="100" workbookViewId="0">
      <selection activeCell="K25" sqref="K25"/>
    </sheetView>
  </sheetViews>
  <sheetFormatPr defaultRowHeight="12.75" x14ac:dyDescent="0.2"/>
  <cols>
    <col min="1" max="1" width="11.83203125" style="15" bestFit="1" customWidth="1"/>
    <col min="2" max="2" width="26.83203125" style="15" customWidth="1"/>
    <col min="3" max="3" width="17.33203125" style="15" customWidth="1"/>
    <col min="4" max="4" width="9.33203125" style="15"/>
    <col min="5" max="5" width="16" style="15" customWidth="1"/>
    <col min="6" max="6" width="9.33203125" style="15"/>
    <col min="7" max="7" width="14.83203125" style="15" customWidth="1"/>
    <col min="8" max="16384" width="9.33203125" style="15"/>
  </cols>
  <sheetData>
    <row r="1" spans="1:9" ht="53.25" customHeight="1" x14ac:dyDescent="0.2">
      <c r="E1" s="220" t="s">
        <v>245</v>
      </c>
      <c r="F1" s="220"/>
      <c r="G1" s="220"/>
      <c r="H1" s="220"/>
    </row>
    <row r="2" spans="1:9" s="61" customFormat="1" ht="42" customHeight="1" x14ac:dyDescent="0.2">
      <c r="A2" s="214" t="s">
        <v>244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104" t="s">
        <v>52</v>
      </c>
      <c r="B5" s="104" t="s">
        <v>53</v>
      </c>
      <c r="C5" s="18">
        <v>11161352.76</v>
      </c>
      <c r="D5" s="22">
        <v>629</v>
      </c>
      <c r="E5" s="18">
        <v>-1584.81</v>
      </c>
      <c r="F5" s="19">
        <v>-6</v>
      </c>
      <c r="G5" s="18">
        <v>11159767.949999999</v>
      </c>
      <c r="H5" s="22">
        <v>623</v>
      </c>
    </row>
    <row r="6" spans="1:9" ht="25.5" x14ac:dyDescent="0.2">
      <c r="A6" s="104" t="s">
        <v>242</v>
      </c>
      <c r="B6" s="104" t="s">
        <v>243</v>
      </c>
      <c r="C6" s="18">
        <v>3529226</v>
      </c>
      <c r="D6" s="22">
        <v>130</v>
      </c>
      <c r="E6" s="18">
        <v>-740656.53</v>
      </c>
      <c r="F6" s="19">
        <v>0</v>
      </c>
      <c r="G6" s="18">
        <v>2788569.47</v>
      </c>
      <c r="H6" s="22">
        <v>130</v>
      </c>
    </row>
    <row r="7" spans="1:9" x14ac:dyDescent="0.2">
      <c r="A7" s="236" t="s">
        <v>24</v>
      </c>
      <c r="B7" s="236"/>
      <c r="C7" s="18">
        <v>14690578.76</v>
      </c>
      <c r="D7" s="19">
        <v>759</v>
      </c>
      <c r="E7" s="18">
        <v>-742241.34</v>
      </c>
      <c r="F7" s="19">
        <v>-6</v>
      </c>
      <c r="G7" s="18">
        <v>13948337.42</v>
      </c>
      <c r="H7" s="19">
        <v>753</v>
      </c>
    </row>
    <row r="8" spans="1:9" x14ac:dyDescent="0.2">
      <c r="A8" s="133" t="s">
        <v>25</v>
      </c>
      <c r="B8" s="133"/>
      <c r="C8" s="134">
        <v>11578803.9</v>
      </c>
      <c r="D8" s="134">
        <v>221</v>
      </c>
      <c r="E8" s="135">
        <v>1287131.1499999999</v>
      </c>
      <c r="F8" s="134">
        <v>158</v>
      </c>
      <c r="G8" s="135">
        <v>12865935.050000001</v>
      </c>
      <c r="H8" s="134">
        <v>379</v>
      </c>
    </row>
  </sheetData>
  <mergeCells count="8">
    <mergeCell ref="A7:B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Normal="100" zoomScaleSheetLayoutView="100" workbookViewId="0">
      <selection activeCell="J18" sqref="J18"/>
    </sheetView>
  </sheetViews>
  <sheetFormatPr defaultRowHeight="12.75" x14ac:dyDescent="0.2"/>
  <cols>
    <col min="1" max="1" width="11.83203125" style="15" bestFit="1" customWidth="1"/>
    <col min="2" max="2" width="34.5" style="15" customWidth="1"/>
    <col min="3" max="3" width="18" style="15" customWidth="1"/>
    <col min="4" max="4" width="9.33203125" style="15"/>
    <col min="5" max="5" width="14.5" style="15" customWidth="1"/>
    <col min="6" max="6" width="9.33203125" style="15"/>
    <col min="7" max="7" width="18.6640625" style="15" customWidth="1"/>
    <col min="8" max="16384" width="9.33203125" style="15"/>
  </cols>
  <sheetData>
    <row r="1" spans="1:9" ht="39" customHeight="1" x14ac:dyDescent="0.2">
      <c r="E1" s="220" t="s">
        <v>241</v>
      </c>
      <c r="F1" s="220"/>
      <c r="G1" s="220"/>
      <c r="H1" s="220"/>
    </row>
    <row r="2" spans="1:9" s="61" customFormat="1" ht="39.75" customHeight="1" x14ac:dyDescent="0.2">
      <c r="A2" s="214" t="s">
        <v>240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104" t="s">
        <v>2</v>
      </c>
      <c r="B5" s="104" t="s">
        <v>3</v>
      </c>
      <c r="C5" s="18">
        <v>33058307.920000002</v>
      </c>
      <c r="D5" s="22">
        <v>350</v>
      </c>
      <c r="E5" s="18">
        <v>-5590.3</v>
      </c>
      <c r="F5" s="19">
        <v>0</v>
      </c>
      <c r="G5" s="18">
        <v>33052717.620000001</v>
      </c>
      <c r="H5" s="22">
        <v>350</v>
      </c>
    </row>
    <row r="6" spans="1:9" x14ac:dyDescent="0.2">
      <c r="A6" s="104" t="s">
        <v>52</v>
      </c>
      <c r="B6" s="104" t="s">
        <v>53</v>
      </c>
      <c r="C6" s="18">
        <v>128480775.45999999</v>
      </c>
      <c r="D6" s="19">
        <v>1392</v>
      </c>
      <c r="E6" s="18">
        <v>-8479.69</v>
      </c>
      <c r="F6" s="19">
        <v>0</v>
      </c>
      <c r="G6" s="18">
        <v>128472295.77</v>
      </c>
      <c r="H6" s="22">
        <v>1392</v>
      </c>
    </row>
    <row r="7" spans="1:9" ht="25.5" x14ac:dyDescent="0.2">
      <c r="A7" s="104" t="s">
        <v>41</v>
      </c>
      <c r="B7" s="104" t="s">
        <v>42</v>
      </c>
      <c r="C7" s="18">
        <v>19397593.190000001</v>
      </c>
      <c r="D7" s="22">
        <v>205</v>
      </c>
      <c r="E7" s="18">
        <v>-68018.63</v>
      </c>
      <c r="F7" s="19">
        <v>0</v>
      </c>
      <c r="G7" s="18">
        <v>19329574.559999999</v>
      </c>
      <c r="H7" s="22">
        <v>205</v>
      </c>
    </row>
    <row r="8" spans="1:9" ht="25.5" x14ac:dyDescent="0.2">
      <c r="A8" s="104" t="s">
        <v>22</v>
      </c>
      <c r="B8" s="104" t="s">
        <v>23</v>
      </c>
      <c r="C8" s="18">
        <v>18994883.170000002</v>
      </c>
      <c r="D8" s="22">
        <v>201</v>
      </c>
      <c r="E8" s="18">
        <v>-1237.9100000000001</v>
      </c>
      <c r="F8" s="19">
        <v>0</v>
      </c>
      <c r="G8" s="18">
        <v>18993645.260000002</v>
      </c>
      <c r="H8" s="22">
        <v>201</v>
      </c>
    </row>
    <row r="9" spans="1:9" x14ac:dyDescent="0.2">
      <c r="A9" s="236" t="s">
        <v>24</v>
      </c>
      <c r="B9" s="236"/>
      <c r="C9" s="18">
        <v>199931559.74000001</v>
      </c>
      <c r="D9" s="19">
        <v>2148</v>
      </c>
      <c r="E9" s="18">
        <v>-83326.53</v>
      </c>
      <c r="F9" s="19">
        <v>0</v>
      </c>
      <c r="G9" s="18">
        <v>199848233.21000001</v>
      </c>
      <c r="H9" s="19">
        <v>2148</v>
      </c>
    </row>
  </sheetData>
  <mergeCells count="8">
    <mergeCell ref="A9:B9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Normal="100" zoomScaleSheetLayoutView="100" workbookViewId="0">
      <selection activeCell="O5" sqref="O5"/>
    </sheetView>
  </sheetViews>
  <sheetFormatPr defaultRowHeight="12.75" x14ac:dyDescent="0.2"/>
  <cols>
    <col min="1" max="1" width="11.83203125" style="15" bestFit="1" customWidth="1"/>
    <col min="2" max="2" width="29.6640625" style="15" customWidth="1"/>
    <col min="3" max="3" width="14.83203125" style="15" customWidth="1"/>
    <col min="4" max="4" width="9.33203125" style="15"/>
    <col min="5" max="5" width="14.6640625" style="15" customWidth="1"/>
    <col min="6" max="6" width="9.33203125" style="15"/>
    <col min="7" max="7" width="15.6640625" style="15" customWidth="1"/>
    <col min="8" max="16384" width="9.33203125" style="15"/>
  </cols>
  <sheetData>
    <row r="1" spans="1:9" ht="39.75" customHeight="1" x14ac:dyDescent="0.2">
      <c r="E1" s="220" t="s">
        <v>239</v>
      </c>
      <c r="F1" s="220"/>
      <c r="G1" s="220"/>
      <c r="H1" s="220"/>
    </row>
    <row r="2" spans="1:9" ht="50.25" customHeight="1" x14ac:dyDescent="0.2">
      <c r="A2" s="238" t="s">
        <v>238</v>
      </c>
      <c r="B2" s="238"/>
      <c r="C2" s="238"/>
      <c r="D2" s="238"/>
      <c r="E2" s="238"/>
      <c r="F2" s="238"/>
      <c r="G2" s="238"/>
      <c r="H2" s="238"/>
      <c r="I2" s="119"/>
    </row>
    <row r="3" spans="1:9" ht="27.75" customHeight="1" x14ac:dyDescent="0.2">
      <c r="A3" s="239" t="s">
        <v>203</v>
      </c>
      <c r="B3" s="241" t="s">
        <v>204</v>
      </c>
      <c r="C3" s="243" t="s">
        <v>206</v>
      </c>
      <c r="D3" s="244"/>
      <c r="E3" s="245" t="s">
        <v>26</v>
      </c>
      <c r="F3" s="246"/>
      <c r="G3" s="247" t="s">
        <v>27</v>
      </c>
      <c r="H3" s="248"/>
    </row>
    <row r="4" spans="1:9" s="120" customFormat="1" ht="16.5" customHeight="1" x14ac:dyDescent="0.2">
      <c r="A4" s="240"/>
      <c r="B4" s="242"/>
      <c r="C4" s="116" t="s">
        <v>205</v>
      </c>
      <c r="D4" s="117" t="s">
        <v>49</v>
      </c>
      <c r="E4" s="116" t="s">
        <v>205</v>
      </c>
      <c r="F4" s="118" t="s">
        <v>49</v>
      </c>
      <c r="G4" s="116" t="s">
        <v>205</v>
      </c>
      <c r="H4" s="118" t="s">
        <v>49</v>
      </c>
    </row>
    <row r="5" spans="1:9" ht="25.5" x14ac:dyDescent="0.2">
      <c r="A5" s="125" t="s">
        <v>2</v>
      </c>
      <c r="B5" s="125" t="s">
        <v>3</v>
      </c>
      <c r="C5" s="122">
        <v>997069.95</v>
      </c>
      <c r="D5" s="123">
        <v>12</v>
      </c>
      <c r="E5" s="122">
        <v>-17830.060000000001</v>
      </c>
      <c r="F5" s="124">
        <v>0</v>
      </c>
      <c r="G5" s="122">
        <v>979239.89</v>
      </c>
      <c r="H5" s="123">
        <v>12</v>
      </c>
    </row>
    <row r="6" spans="1:9" x14ac:dyDescent="0.2">
      <c r="A6" s="125" t="s">
        <v>52</v>
      </c>
      <c r="B6" s="125" t="s">
        <v>53</v>
      </c>
      <c r="C6" s="122">
        <v>117935009.45999999</v>
      </c>
      <c r="D6" s="124">
        <v>2064</v>
      </c>
      <c r="E6" s="122">
        <v>-23312.68</v>
      </c>
      <c r="F6" s="124">
        <v>0</v>
      </c>
      <c r="G6" s="122">
        <v>117911696.78</v>
      </c>
      <c r="H6" s="123">
        <v>2064</v>
      </c>
    </row>
    <row r="7" spans="1:9" x14ac:dyDescent="0.2">
      <c r="A7" s="237" t="s">
        <v>24</v>
      </c>
      <c r="B7" s="237"/>
      <c r="C7" s="122">
        <v>118932079.41</v>
      </c>
      <c r="D7" s="124">
        <v>2076</v>
      </c>
      <c r="E7" s="122">
        <v>-41142.74</v>
      </c>
      <c r="F7" s="124">
        <v>0</v>
      </c>
      <c r="G7" s="122">
        <v>118890936.67</v>
      </c>
      <c r="H7" s="124">
        <v>2076</v>
      </c>
    </row>
  </sheetData>
  <mergeCells count="8">
    <mergeCell ref="A7:B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Normal="100" zoomScaleSheetLayoutView="100" workbookViewId="0">
      <selection activeCell="D15" sqref="D15"/>
    </sheetView>
  </sheetViews>
  <sheetFormatPr defaultRowHeight="12.75" x14ac:dyDescent="0.2"/>
  <cols>
    <col min="1" max="1" width="11.83203125" style="15" bestFit="1" customWidth="1"/>
    <col min="2" max="2" width="32.5" style="15" customWidth="1"/>
    <col min="3" max="3" width="16.6640625" style="15" customWidth="1"/>
    <col min="4" max="4" width="9.33203125" style="15"/>
    <col min="5" max="5" width="13.83203125" style="15" customWidth="1"/>
    <col min="6" max="6" width="9.33203125" style="15"/>
    <col min="7" max="7" width="14" style="15" customWidth="1"/>
    <col min="8" max="16384" width="9.33203125" style="15"/>
  </cols>
  <sheetData>
    <row r="1" spans="1:9" ht="48" customHeight="1" x14ac:dyDescent="0.2">
      <c r="E1" s="220" t="s">
        <v>237</v>
      </c>
      <c r="F1" s="220"/>
      <c r="G1" s="220"/>
      <c r="H1" s="220"/>
    </row>
    <row r="2" spans="1:9" ht="42" customHeight="1" x14ac:dyDescent="0.2">
      <c r="A2" s="238" t="s">
        <v>236</v>
      </c>
      <c r="B2" s="238"/>
      <c r="C2" s="238"/>
      <c r="D2" s="238"/>
      <c r="E2" s="238"/>
      <c r="F2" s="238"/>
      <c r="G2" s="238"/>
      <c r="H2" s="238"/>
      <c r="I2" s="119"/>
    </row>
    <row r="3" spans="1:9" ht="27.75" customHeight="1" x14ac:dyDescent="0.2">
      <c r="A3" s="239" t="s">
        <v>203</v>
      </c>
      <c r="B3" s="241" t="s">
        <v>204</v>
      </c>
      <c r="C3" s="243" t="s">
        <v>206</v>
      </c>
      <c r="D3" s="244"/>
      <c r="E3" s="245" t="s">
        <v>26</v>
      </c>
      <c r="F3" s="246"/>
      <c r="G3" s="247" t="s">
        <v>27</v>
      </c>
      <c r="H3" s="248"/>
    </row>
    <row r="4" spans="1:9" s="120" customFormat="1" ht="16.5" customHeight="1" x14ac:dyDescent="0.2">
      <c r="A4" s="240"/>
      <c r="B4" s="242"/>
      <c r="C4" s="116" t="s">
        <v>205</v>
      </c>
      <c r="D4" s="117" t="s">
        <v>49</v>
      </c>
      <c r="E4" s="116" t="s">
        <v>205</v>
      </c>
      <c r="F4" s="118" t="s">
        <v>49</v>
      </c>
      <c r="G4" s="116" t="s">
        <v>205</v>
      </c>
      <c r="H4" s="118" t="s">
        <v>49</v>
      </c>
    </row>
    <row r="5" spans="1:9" x14ac:dyDescent="0.2">
      <c r="A5" s="125" t="s">
        <v>2</v>
      </c>
      <c r="B5" s="125" t="s">
        <v>3</v>
      </c>
      <c r="C5" s="122">
        <v>7030150.2000000002</v>
      </c>
      <c r="D5" s="123">
        <v>180</v>
      </c>
      <c r="E5" s="122">
        <v>-11927.78</v>
      </c>
      <c r="F5" s="124">
        <v>-7</v>
      </c>
      <c r="G5" s="122">
        <v>7018222.4199999999</v>
      </c>
      <c r="H5" s="123">
        <v>173</v>
      </c>
      <c r="I5" s="17"/>
    </row>
    <row r="6" spans="1:9" x14ac:dyDescent="0.2">
      <c r="A6" s="125" t="s">
        <v>52</v>
      </c>
      <c r="B6" s="125" t="s">
        <v>53</v>
      </c>
      <c r="C6" s="122">
        <v>35094144.920000002</v>
      </c>
      <c r="D6" s="124">
        <v>1002</v>
      </c>
      <c r="E6" s="122">
        <v>-26264.080000000002</v>
      </c>
      <c r="F6" s="124">
        <v>0</v>
      </c>
      <c r="G6" s="122">
        <v>35067880.840000004</v>
      </c>
      <c r="H6" s="123">
        <v>1002</v>
      </c>
      <c r="I6" s="17"/>
    </row>
    <row r="7" spans="1:9" x14ac:dyDescent="0.2">
      <c r="A7" s="237" t="s">
        <v>24</v>
      </c>
      <c r="B7" s="237"/>
      <c r="C7" s="122">
        <v>42124295.119999997</v>
      </c>
      <c r="D7" s="124">
        <v>1182</v>
      </c>
      <c r="E7" s="122">
        <v>-38191.86</v>
      </c>
      <c r="F7" s="124">
        <v>-7</v>
      </c>
      <c r="G7" s="122">
        <v>42086103.259999998</v>
      </c>
      <c r="H7" s="124">
        <v>1175</v>
      </c>
      <c r="I7" s="17"/>
    </row>
  </sheetData>
  <mergeCells count="8">
    <mergeCell ref="A7:B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Normal="100" zoomScaleSheetLayoutView="100" workbookViewId="0">
      <selection activeCell="F14" sqref="F14"/>
    </sheetView>
  </sheetViews>
  <sheetFormatPr defaultRowHeight="12.75" x14ac:dyDescent="0.2"/>
  <cols>
    <col min="1" max="1" width="11.83203125" style="15" bestFit="1" customWidth="1"/>
    <col min="2" max="2" width="44.33203125" style="15" customWidth="1"/>
    <col min="3" max="3" width="18.83203125" style="15" customWidth="1"/>
    <col min="4" max="4" width="9.33203125" style="15"/>
    <col min="5" max="5" width="14" style="15" customWidth="1"/>
    <col min="6" max="6" width="9.33203125" style="15"/>
    <col min="7" max="7" width="16.6640625" style="15" customWidth="1"/>
    <col min="8" max="16384" width="9.33203125" style="15"/>
  </cols>
  <sheetData>
    <row r="1" spans="1:9" ht="56.25" customHeight="1" x14ac:dyDescent="0.2">
      <c r="E1" s="220" t="s">
        <v>232</v>
      </c>
      <c r="F1" s="220"/>
      <c r="G1" s="220"/>
      <c r="H1" s="220"/>
    </row>
    <row r="2" spans="1:9" s="61" customFormat="1" ht="45" customHeight="1" x14ac:dyDescent="0.2">
      <c r="A2" s="214" t="s">
        <v>235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104" t="s">
        <v>52</v>
      </c>
      <c r="B5" s="104" t="s">
        <v>53</v>
      </c>
      <c r="C5" s="18">
        <v>8170709.7000000002</v>
      </c>
      <c r="D5" s="22">
        <v>200</v>
      </c>
      <c r="E5" s="18">
        <v>-238188.04</v>
      </c>
      <c r="F5" s="19">
        <v>0</v>
      </c>
      <c r="G5" s="18">
        <v>7932521.6600000001</v>
      </c>
      <c r="H5" s="22">
        <v>200</v>
      </c>
    </row>
    <row r="6" spans="1:9" x14ac:dyDescent="0.2">
      <c r="A6" s="104" t="s">
        <v>43</v>
      </c>
      <c r="B6" s="104" t="s">
        <v>44</v>
      </c>
      <c r="C6" s="18">
        <v>12452761.6</v>
      </c>
      <c r="D6" s="22">
        <v>160</v>
      </c>
      <c r="E6" s="18">
        <v>-30660.5</v>
      </c>
      <c r="F6" s="19">
        <v>-6</v>
      </c>
      <c r="G6" s="18">
        <v>12422101.1</v>
      </c>
      <c r="H6" s="22">
        <v>154</v>
      </c>
    </row>
    <row r="7" spans="1:9" ht="25.5" x14ac:dyDescent="0.2">
      <c r="A7" s="104" t="s">
        <v>22</v>
      </c>
      <c r="B7" s="104" t="s">
        <v>23</v>
      </c>
      <c r="C7" s="18">
        <v>20321491.920000002</v>
      </c>
      <c r="D7" s="22">
        <v>611</v>
      </c>
      <c r="E7" s="18">
        <v>-3142.29</v>
      </c>
      <c r="F7" s="19">
        <v>-52</v>
      </c>
      <c r="G7" s="18">
        <v>20318349.629999999</v>
      </c>
      <c r="H7" s="22">
        <v>559</v>
      </c>
    </row>
    <row r="8" spans="1:9" x14ac:dyDescent="0.2">
      <c r="A8" s="104" t="s">
        <v>230</v>
      </c>
      <c r="B8" s="104" t="s">
        <v>231</v>
      </c>
      <c r="C8" s="18">
        <v>67257648.049999997</v>
      </c>
      <c r="D8" s="22">
        <v>950</v>
      </c>
      <c r="E8" s="18">
        <v>-64955.199999999997</v>
      </c>
      <c r="F8" s="19">
        <v>-12</v>
      </c>
      <c r="G8" s="18">
        <v>67192692.849999994</v>
      </c>
      <c r="H8" s="22">
        <v>938</v>
      </c>
    </row>
    <row r="9" spans="1:9" x14ac:dyDescent="0.2">
      <c r="A9" s="104" t="s">
        <v>54</v>
      </c>
      <c r="B9" s="104" t="s">
        <v>55</v>
      </c>
      <c r="C9" s="18">
        <v>12622571.800000001</v>
      </c>
      <c r="D9" s="22">
        <v>280</v>
      </c>
      <c r="E9" s="18">
        <v>-45282.65</v>
      </c>
      <c r="F9" s="19">
        <v>-75</v>
      </c>
      <c r="G9" s="18">
        <v>12577289.15</v>
      </c>
      <c r="H9" s="22">
        <v>205</v>
      </c>
    </row>
    <row r="10" spans="1:9" x14ac:dyDescent="0.2">
      <c r="A10" s="236" t="s">
        <v>24</v>
      </c>
      <c r="B10" s="236"/>
      <c r="C10" s="18">
        <v>120825183.06999999</v>
      </c>
      <c r="D10" s="19">
        <v>2201</v>
      </c>
      <c r="E10" s="18">
        <v>-382228.68</v>
      </c>
      <c r="F10" s="19">
        <v>-145</v>
      </c>
      <c r="G10" s="18">
        <v>120442954.39</v>
      </c>
      <c r="H10" s="19">
        <v>2056</v>
      </c>
    </row>
  </sheetData>
  <mergeCells count="8">
    <mergeCell ref="A10:B10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100" zoomScaleSheetLayoutView="100" workbookViewId="0">
      <selection activeCell="M33" sqref="M33"/>
    </sheetView>
  </sheetViews>
  <sheetFormatPr defaultRowHeight="12.75" x14ac:dyDescent="0.2"/>
  <cols>
    <col min="1" max="1" width="11.83203125" style="15" bestFit="1" customWidth="1"/>
    <col min="2" max="2" width="32.5" style="15" bestFit="1" customWidth="1"/>
    <col min="3" max="3" width="17.1640625" style="15" customWidth="1"/>
    <col min="4" max="4" width="9" style="15" customWidth="1"/>
    <col min="5" max="5" width="15.1640625" style="15" customWidth="1"/>
    <col min="6" max="6" width="8.1640625" style="15" customWidth="1"/>
    <col min="7" max="7" width="18.83203125" style="15" customWidth="1"/>
    <col min="8" max="8" width="9.6640625" style="15" customWidth="1"/>
    <col min="9" max="16384" width="9.33203125" style="15"/>
  </cols>
  <sheetData>
    <row r="1" spans="1:9" ht="56.25" customHeight="1" x14ac:dyDescent="0.2">
      <c r="E1" s="220" t="s">
        <v>229</v>
      </c>
      <c r="F1" s="220"/>
      <c r="G1" s="220"/>
      <c r="H1" s="220"/>
    </row>
    <row r="2" spans="1:9" s="61" customFormat="1" ht="39.75" customHeight="1" x14ac:dyDescent="0.2">
      <c r="A2" s="214" t="s">
        <v>234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hidden="1" x14ac:dyDescent="0.2"/>
    <row r="6" spans="1:9" x14ac:dyDescent="0.2">
      <c r="A6" s="104" t="s">
        <v>2</v>
      </c>
      <c r="B6" s="104" t="s">
        <v>3</v>
      </c>
      <c r="C6" s="18">
        <v>148315046.34999999</v>
      </c>
      <c r="D6" s="22">
        <v>948</v>
      </c>
      <c r="E6" s="18">
        <v>21570332.23</v>
      </c>
      <c r="F6" s="19">
        <v>77</v>
      </c>
      <c r="G6" s="18">
        <v>169885378.58000001</v>
      </c>
      <c r="H6" s="22">
        <v>1025</v>
      </c>
    </row>
    <row r="7" spans="1:9" x14ac:dyDescent="0.2">
      <c r="A7" s="104" t="s">
        <v>4</v>
      </c>
      <c r="B7" s="104" t="s">
        <v>5</v>
      </c>
      <c r="C7" s="18">
        <v>14053517.550000001</v>
      </c>
      <c r="D7" s="22">
        <v>155</v>
      </c>
      <c r="E7" s="18">
        <v>-108744.22</v>
      </c>
      <c r="F7" s="19">
        <v>-4</v>
      </c>
      <c r="G7" s="18">
        <v>13944773.33</v>
      </c>
      <c r="H7" s="22">
        <v>151</v>
      </c>
    </row>
    <row r="8" spans="1:9" x14ac:dyDescent="0.2">
      <c r="A8" s="104" t="s">
        <v>10</v>
      </c>
      <c r="B8" s="104" t="s">
        <v>11</v>
      </c>
      <c r="C8" s="18">
        <v>837422514.45000005</v>
      </c>
      <c r="D8" s="19">
        <v>10379</v>
      </c>
      <c r="E8" s="18">
        <v>14568925.310000001</v>
      </c>
      <c r="F8" s="19">
        <v>309</v>
      </c>
      <c r="G8" s="18">
        <v>851991439.75999999</v>
      </c>
      <c r="H8" s="22">
        <v>10688</v>
      </c>
    </row>
    <row r="9" spans="1:9" x14ac:dyDescent="0.2">
      <c r="A9" s="104" t="s">
        <v>12</v>
      </c>
      <c r="B9" s="104" t="s">
        <v>13</v>
      </c>
      <c r="C9" s="18">
        <v>618094057.08000004</v>
      </c>
      <c r="D9" s="19">
        <v>7379</v>
      </c>
      <c r="E9" s="18">
        <v>14910310.85</v>
      </c>
      <c r="F9" s="19">
        <v>327</v>
      </c>
      <c r="G9" s="18">
        <v>633004367.92999995</v>
      </c>
      <c r="H9" s="22">
        <v>7706</v>
      </c>
    </row>
    <row r="10" spans="1:9" ht="25.5" x14ac:dyDescent="0.2">
      <c r="A10" s="104" t="s">
        <v>41</v>
      </c>
      <c r="B10" s="104" t="s">
        <v>42</v>
      </c>
      <c r="C10" s="18">
        <v>11936513.35</v>
      </c>
      <c r="D10" s="22">
        <v>116</v>
      </c>
      <c r="E10" s="18">
        <v>-197921.28</v>
      </c>
      <c r="F10" s="19">
        <v>-2</v>
      </c>
      <c r="G10" s="18">
        <v>11738592.07</v>
      </c>
      <c r="H10" s="22">
        <v>114</v>
      </c>
    </row>
    <row r="11" spans="1:9" x14ac:dyDescent="0.2">
      <c r="A11" s="104" t="s">
        <v>35</v>
      </c>
      <c r="B11" s="104" t="s">
        <v>36</v>
      </c>
      <c r="C11" s="18">
        <v>37394495.399999999</v>
      </c>
      <c r="D11" s="22">
        <v>388</v>
      </c>
      <c r="E11" s="18">
        <v>1660887.89</v>
      </c>
      <c r="F11" s="19">
        <v>20</v>
      </c>
      <c r="G11" s="18">
        <v>39055383.289999999</v>
      </c>
      <c r="H11" s="22">
        <v>408</v>
      </c>
    </row>
    <row r="12" spans="1:9" ht="25.5" x14ac:dyDescent="0.2">
      <c r="A12" s="104" t="s">
        <v>22</v>
      </c>
      <c r="B12" s="104" t="s">
        <v>23</v>
      </c>
      <c r="C12" s="18">
        <v>120428508</v>
      </c>
      <c r="D12" s="19">
        <v>1487</v>
      </c>
      <c r="E12" s="18">
        <v>2010880.02</v>
      </c>
      <c r="F12" s="19">
        <v>371</v>
      </c>
      <c r="G12" s="18">
        <v>122439388.02</v>
      </c>
      <c r="H12" s="22">
        <v>1858</v>
      </c>
    </row>
    <row r="13" spans="1:9" x14ac:dyDescent="0.2">
      <c r="A13" s="104" t="s">
        <v>102</v>
      </c>
      <c r="B13" s="104" t="s">
        <v>103</v>
      </c>
      <c r="C13" s="18">
        <v>37842928.060000002</v>
      </c>
      <c r="D13" s="22">
        <v>754</v>
      </c>
      <c r="E13" s="18">
        <v>1175218.1100000001</v>
      </c>
      <c r="F13" s="19">
        <v>-5</v>
      </c>
      <c r="G13" s="18">
        <v>39018146.170000002</v>
      </c>
      <c r="H13" s="22">
        <v>749</v>
      </c>
    </row>
    <row r="14" spans="1:9" x14ac:dyDescent="0.2">
      <c r="A14" s="236" t="s">
        <v>24</v>
      </c>
      <c r="B14" s="236"/>
      <c r="C14" s="18">
        <v>1825487580.24</v>
      </c>
      <c r="D14" s="19">
        <v>21606</v>
      </c>
      <c r="E14" s="18">
        <v>55589888.909999996</v>
      </c>
      <c r="F14" s="19">
        <v>1093</v>
      </c>
      <c r="G14" s="18">
        <v>1881077469.1500001</v>
      </c>
      <c r="H14" s="19">
        <v>22699</v>
      </c>
    </row>
  </sheetData>
  <mergeCells count="8">
    <mergeCell ref="A14:B14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BreakPreview" zoomScaleNormal="100" zoomScaleSheetLayoutView="100" workbookViewId="0">
      <selection activeCell="P47" sqref="P47"/>
    </sheetView>
  </sheetViews>
  <sheetFormatPr defaultRowHeight="12.75" x14ac:dyDescent="0.2"/>
  <cols>
    <col min="1" max="1" width="11.83203125" style="15" bestFit="1" customWidth="1"/>
    <col min="2" max="2" width="35.83203125" style="15" customWidth="1"/>
    <col min="3" max="3" width="18.5" style="15" customWidth="1"/>
    <col min="4" max="4" width="9.33203125" style="15"/>
    <col min="5" max="5" width="17.33203125" style="15" customWidth="1"/>
    <col min="6" max="6" width="9.33203125" style="15"/>
    <col min="7" max="7" width="17.5" style="15" customWidth="1"/>
    <col min="8" max="16384" width="9.33203125" style="15"/>
  </cols>
  <sheetData>
    <row r="1" spans="1:9" ht="42.75" customHeight="1" x14ac:dyDescent="0.2">
      <c r="E1" s="220" t="s">
        <v>228</v>
      </c>
      <c r="F1" s="220"/>
      <c r="G1" s="220"/>
      <c r="H1" s="220"/>
    </row>
    <row r="2" spans="1:9" s="61" customFormat="1" ht="43.5" customHeight="1" x14ac:dyDescent="0.2">
      <c r="A2" s="214" t="s">
        <v>233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32" t="s">
        <v>2</v>
      </c>
      <c r="B5" s="32" t="s">
        <v>3</v>
      </c>
      <c r="C5" s="18">
        <v>1050321580.55</v>
      </c>
      <c r="D5" s="19">
        <v>20617</v>
      </c>
      <c r="E5" s="18">
        <v>13182383.279999999</v>
      </c>
      <c r="F5" s="19">
        <v>-128</v>
      </c>
      <c r="G5" s="18">
        <v>1063503963.83</v>
      </c>
      <c r="H5" s="19">
        <v>20489</v>
      </c>
    </row>
    <row r="6" spans="1:9" x14ac:dyDescent="0.2">
      <c r="A6" s="32" t="s">
        <v>4</v>
      </c>
      <c r="B6" s="32" t="s">
        <v>5</v>
      </c>
      <c r="C6" s="18">
        <v>692514379.88999999</v>
      </c>
      <c r="D6" s="19">
        <v>19038</v>
      </c>
      <c r="E6" s="18">
        <v>10262870.58</v>
      </c>
      <c r="F6" s="19">
        <v>243</v>
      </c>
      <c r="G6" s="18">
        <v>702777250.47000003</v>
      </c>
      <c r="H6" s="19">
        <v>19281</v>
      </c>
    </row>
    <row r="7" spans="1:9" x14ac:dyDescent="0.2">
      <c r="A7" s="32" t="s">
        <v>6</v>
      </c>
      <c r="B7" s="32" t="s">
        <v>7</v>
      </c>
      <c r="C7" s="18">
        <v>583834598.04999995</v>
      </c>
      <c r="D7" s="19">
        <v>15129</v>
      </c>
      <c r="E7" s="18">
        <v>4773646.87</v>
      </c>
      <c r="F7" s="19">
        <v>-162</v>
      </c>
      <c r="G7" s="18">
        <v>588608244.91999996</v>
      </c>
      <c r="H7" s="19">
        <v>14967</v>
      </c>
    </row>
    <row r="8" spans="1:9" x14ac:dyDescent="0.2">
      <c r="A8" s="32" t="s">
        <v>10</v>
      </c>
      <c r="B8" s="32" t="s">
        <v>11</v>
      </c>
      <c r="C8" s="18">
        <v>36476801.490000002</v>
      </c>
      <c r="D8" s="22">
        <v>916</v>
      </c>
      <c r="E8" s="18">
        <v>4441747.18</v>
      </c>
      <c r="F8" s="19">
        <v>96</v>
      </c>
      <c r="G8" s="18">
        <v>40918548.670000002</v>
      </c>
      <c r="H8" s="19">
        <v>1012</v>
      </c>
    </row>
    <row r="9" spans="1:9" x14ac:dyDescent="0.2">
      <c r="A9" s="32" t="s">
        <v>12</v>
      </c>
      <c r="B9" s="32" t="s">
        <v>13</v>
      </c>
      <c r="C9" s="18">
        <v>8321534.7400000002</v>
      </c>
      <c r="D9" s="22">
        <v>264</v>
      </c>
      <c r="E9" s="18">
        <v>3130937.92</v>
      </c>
      <c r="F9" s="19">
        <v>93</v>
      </c>
      <c r="G9" s="18">
        <v>11452472.66</v>
      </c>
      <c r="H9" s="19">
        <v>357</v>
      </c>
    </row>
    <row r="10" spans="1:9" x14ac:dyDescent="0.2">
      <c r="A10" s="32" t="s">
        <v>33</v>
      </c>
      <c r="B10" s="32" t="s">
        <v>34</v>
      </c>
      <c r="C10" s="18">
        <v>277025868.22000003</v>
      </c>
      <c r="D10" s="19">
        <v>8468</v>
      </c>
      <c r="E10" s="18">
        <v>3858270.62</v>
      </c>
      <c r="F10" s="19">
        <v>-104</v>
      </c>
      <c r="G10" s="18">
        <v>280884138.83999997</v>
      </c>
      <c r="H10" s="19">
        <v>8364</v>
      </c>
    </row>
    <row r="11" spans="1:9" x14ac:dyDescent="0.2">
      <c r="A11" s="32" t="s">
        <v>18</v>
      </c>
      <c r="B11" s="32" t="s">
        <v>19</v>
      </c>
      <c r="C11" s="18">
        <v>525170821.75999999</v>
      </c>
      <c r="D11" s="19">
        <v>16856</v>
      </c>
      <c r="E11" s="18">
        <v>2867995.48</v>
      </c>
      <c r="F11" s="19">
        <v>65</v>
      </c>
      <c r="G11" s="18">
        <v>528038817.24000001</v>
      </c>
      <c r="H11" s="19">
        <v>16921</v>
      </c>
    </row>
    <row r="12" spans="1:9" x14ac:dyDescent="0.2">
      <c r="A12" s="32" t="s">
        <v>164</v>
      </c>
      <c r="B12" s="32" t="s">
        <v>165</v>
      </c>
      <c r="C12" s="18">
        <v>362300732.88</v>
      </c>
      <c r="D12" s="19">
        <v>4797</v>
      </c>
      <c r="E12" s="18">
        <v>6636348.79</v>
      </c>
      <c r="F12" s="19">
        <v>-321</v>
      </c>
      <c r="G12" s="18">
        <v>368937081.67000002</v>
      </c>
      <c r="H12" s="19">
        <v>4476</v>
      </c>
    </row>
    <row r="13" spans="1:9" ht="25.5" x14ac:dyDescent="0.2">
      <c r="A13" s="32" t="s">
        <v>41</v>
      </c>
      <c r="B13" s="32" t="s">
        <v>42</v>
      </c>
      <c r="C13" s="18">
        <v>600626975.55999994</v>
      </c>
      <c r="D13" s="19">
        <v>14031</v>
      </c>
      <c r="E13" s="18">
        <v>-6796143.1799999997</v>
      </c>
      <c r="F13" s="19">
        <v>-104</v>
      </c>
      <c r="G13" s="18">
        <v>593830832.38</v>
      </c>
      <c r="H13" s="19">
        <v>13927</v>
      </c>
    </row>
    <row r="14" spans="1:9" x14ac:dyDescent="0.2">
      <c r="A14" s="32" t="s">
        <v>43</v>
      </c>
      <c r="B14" s="32" t="s">
        <v>44</v>
      </c>
      <c r="C14" s="18">
        <v>109334201.75</v>
      </c>
      <c r="D14" s="19">
        <v>4242</v>
      </c>
      <c r="E14" s="18">
        <v>46242.49</v>
      </c>
      <c r="F14" s="19">
        <v>3</v>
      </c>
      <c r="G14" s="18">
        <v>109380444.23999999</v>
      </c>
      <c r="H14" s="19">
        <v>4245</v>
      </c>
    </row>
    <row r="15" spans="1:9" x14ac:dyDescent="0.2">
      <c r="A15" s="32" t="s">
        <v>156</v>
      </c>
      <c r="B15" s="32" t="s">
        <v>157</v>
      </c>
      <c r="C15" s="18">
        <v>317017377</v>
      </c>
      <c r="D15" s="19">
        <v>11379</v>
      </c>
      <c r="E15" s="18">
        <v>-2935897.63</v>
      </c>
      <c r="F15" s="19">
        <v>-878</v>
      </c>
      <c r="G15" s="18">
        <v>314081479.37</v>
      </c>
      <c r="H15" s="19">
        <v>10501</v>
      </c>
    </row>
    <row r="16" spans="1:9" x14ac:dyDescent="0.2">
      <c r="A16" s="32" t="s">
        <v>35</v>
      </c>
      <c r="B16" s="32" t="s">
        <v>36</v>
      </c>
      <c r="C16" s="18">
        <v>569670504.16999996</v>
      </c>
      <c r="D16" s="19">
        <v>14934</v>
      </c>
      <c r="E16" s="18">
        <v>4703801</v>
      </c>
      <c r="F16" s="19">
        <v>132</v>
      </c>
      <c r="G16" s="18">
        <v>574374305.16999996</v>
      </c>
      <c r="H16" s="19">
        <v>15066</v>
      </c>
    </row>
    <row r="17" spans="1:8" x14ac:dyDescent="0.2">
      <c r="A17" s="32" t="s">
        <v>158</v>
      </c>
      <c r="B17" s="32" t="s">
        <v>159</v>
      </c>
      <c r="C17" s="18">
        <v>132719362.52</v>
      </c>
      <c r="D17" s="19">
        <v>4694</v>
      </c>
      <c r="E17" s="18">
        <v>-1673366.49</v>
      </c>
      <c r="F17" s="19">
        <v>-12</v>
      </c>
      <c r="G17" s="18">
        <v>131045996.03</v>
      </c>
      <c r="H17" s="19">
        <v>4682</v>
      </c>
    </row>
    <row r="18" spans="1:8" x14ac:dyDescent="0.2">
      <c r="A18" s="32" t="s">
        <v>20</v>
      </c>
      <c r="B18" s="32" t="s">
        <v>21</v>
      </c>
      <c r="C18" s="18">
        <v>92032038.150000006</v>
      </c>
      <c r="D18" s="19">
        <v>3904</v>
      </c>
      <c r="E18" s="18">
        <v>2468264.63</v>
      </c>
      <c r="F18" s="19">
        <v>67</v>
      </c>
      <c r="G18" s="18">
        <v>94500302.780000001</v>
      </c>
      <c r="H18" s="19">
        <v>3971</v>
      </c>
    </row>
    <row r="19" spans="1:8" x14ac:dyDescent="0.2">
      <c r="A19" s="32" t="s">
        <v>45</v>
      </c>
      <c r="B19" s="32" t="s">
        <v>46</v>
      </c>
      <c r="C19" s="18">
        <v>300727796.63999999</v>
      </c>
      <c r="D19" s="19">
        <v>8104</v>
      </c>
      <c r="E19" s="18">
        <v>9783874.5700000003</v>
      </c>
      <c r="F19" s="19">
        <v>183</v>
      </c>
      <c r="G19" s="18">
        <v>310511671.20999998</v>
      </c>
      <c r="H19" s="19">
        <v>8287</v>
      </c>
    </row>
    <row r="20" spans="1:8" x14ac:dyDescent="0.2">
      <c r="A20" s="32" t="s">
        <v>150</v>
      </c>
      <c r="B20" s="32" t="s">
        <v>151</v>
      </c>
      <c r="C20" s="18">
        <v>30014258.890000001</v>
      </c>
      <c r="D20" s="19">
        <v>1127</v>
      </c>
      <c r="E20" s="18">
        <v>2540080.2599999998</v>
      </c>
      <c r="F20" s="19">
        <v>74</v>
      </c>
      <c r="G20" s="18">
        <v>32554339.149999999</v>
      </c>
      <c r="H20" s="19">
        <v>1201</v>
      </c>
    </row>
    <row r="21" spans="1:8" x14ac:dyDescent="0.2">
      <c r="A21" s="32" t="s">
        <v>60</v>
      </c>
      <c r="B21" s="32" t="s">
        <v>61</v>
      </c>
      <c r="C21" s="18">
        <v>67003140.609999999</v>
      </c>
      <c r="D21" s="19">
        <v>2564</v>
      </c>
      <c r="E21" s="18">
        <v>766072.28</v>
      </c>
      <c r="F21" s="19">
        <v>21</v>
      </c>
      <c r="G21" s="18">
        <v>67769212.890000001</v>
      </c>
      <c r="H21" s="19">
        <v>2585</v>
      </c>
    </row>
    <row r="22" spans="1:8" ht="25.5" x14ac:dyDescent="0.2">
      <c r="A22" s="32" t="s">
        <v>22</v>
      </c>
      <c r="B22" s="32" t="s">
        <v>23</v>
      </c>
      <c r="C22" s="18">
        <v>575303230.82000005</v>
      </c>
      <c r="D22" s="19">
        <v>15907</v>
      </c>
      <c r="E22" s="18">
        <v>23130443.550000001</v>
      </c>
      <c r="F22" s="19">
        <v>367</v>
      </c>
      <c r="G22" s="18">
        <v>598433674.37</v>
      </c>
      <c r="H22" s="19">
        <v>16274</v>
      </c>
    </row>
    <row r="23" spans="1:8" x14ac:dyDescent="0.2">
      <c r="A23" s="32" t="s">
        <v>62</v>
      </c>
      <c r="B23" s="32" t="s">
        <v>63</v>
      </c>
      <c r="C23" s="18">
        <v>219061686.5</v>
      </c>
      <c r="D23" s="19">
        <v>8234</v>
      </c>
      <c r="E23" s="18">
        <v>6572932.1799999997</v>
      </c>
      <c r="F23" s="19">
        <v>218</v>
      </c>
      <c r="G23" s="18">
        <v>225634618.68000001</v>
      </c>
      <c r="H23" s="19">
        <v>8452</v>
      </c>
    </row>
    <row r="24" spans="1:8" x14ac:dyDescent="0.2">
      <c r="A24" s="32" t="s">
        <v>72</v>
      </c>
      <c r="B24" s="32" t="s">
        <v>73</v>
      </c>
      <c r="C24" s="18">
        <v>154706438.62</v>
      </c>
      <c r="D24" s="19">
        <v>5640</v>
      </c>
      <c r="E24" s="18">
        <v>238171.51999999999</v>
      </c>
      <c r="F24" s="19">
        <v>14</v>
      </c>
      <c r="G24" s="18">
        <v>154944610.13999999</v>
      </c>
      <c r="H24" s="19">
        <v>5654</v>
      </c>
    </row>
    <row r="25" spans="1:8" x14ac:dyDescent="0.2">
      <c r="A25" s="32" t="s">
        <v>74</v>
      </c>
      <c r="B25" s="32" t="s">
        <v>75</v>
      </c>
      <c r="C25" s="18">
        <v>38392829.520000003</v>
      </c>
      <c r="D25" s="19">
        <v>1575</v>
      </c>
      <c r="E25" s="18">
        <v>-3359305.81</v>
      </c>
      <c r="F25" s="19">
        <v>-95</v>
      </c>
      <c r="G25" s="18">
        <v>35033523.710000001</v>
      </c>
      <c r="H25" s="19">
        <v>1480</v>
      </c>
    </row>
    <row r="26" spans="1:8" x14ac:dyDescent="0.2">
      <c r="A26" s="32" t="s">
        <v>76</v>
      </c>
      <c r="B26" s="32" t="s">
        <v>77</v>
      </c>
      <c r="C26" s="18">
        <v>37753792.439999998</v>
      </c>
      <c r="D26" s="19">
        <v>1457</v>
      </c>
      <c r="E26" s="18">
        <v>171702.46</v>
      </c>
      <c r="F26" s="19">
        <v>7</v>
      </c>
      <c r="G26" s="18">
        <v>37925494.899999999</v>
      </c>
      <c r="H26" s="19">
        <v>1464</v>
      </c>
    </row>
    <row r="27" spans="1:8" x14ac:dyDescent="0.2">
      <c r="A27" s="32" t="s">
        <v>78</v>
      </c>
      <c r="B27" s="32" t="s">
        <v>79</v>
      </c>
      <c r="C27" s="18">
        <v>45641234.450000003</v>
      </c>
      <c r="D27" s="19">
        <v>1675</v>
      </c>
      <c r="E27" s="18">
        <v>-182164.81</v>
      </c>
      <c r="F27" s="19">
        <v>0</v>
      </c>
      <c r="G27" s="18">
        <v>45459069.640000001</v>
      </c>
      <c r="H27" s="19">
        <v>1675</v>
      </c>
    </row>
    <row r="28" spans="1:8" x14ac:dyDescent="0.2">
      <c r="A28" s="32" t="s">
        <v>80</v>
      </c>
      <c r="B28" s="32" t="s">
        <v>81</v>
      </c>
      <c r="C28" s="18">
        <v>43858476.43</v>
      </c>
      <c r="D28" s="19">
        <v>1753</v>
      </c>
      <c r="E28" s="18">
        <v>-508171.21</v>
      </c>
      <c r="F28" s="19">
        <v>0</v>
      </c>
      <c r="G28" s="18">
        <v>43350305.219999999</v>
      </c>
      <c r="H28" s="19">
        <v>1753</v>
      </c>
    </row>
    <row r="29" spans="1:8" ht="25.5" x14ac:dyDescent="0.2">
      <c r="A29" s="32" t="s">
        <v>82</v>
      </c>
      <c r="B29" s="32" t="s">
        <v>83</v>
      </c>
      <c r="C29" s="18">
        <v>151248781.47999999</v>
      </c>
      <c r="D29" s="19">
        <v>5263</v>
      </c>
      <c r="E29" s="18">
        <v>2218716.8199999998</v>
      </c>
      <c r="F29" s="19">
        <v>66</v>
      </c>
      <c r="G29" s="18">
        <v>153467498.30000001</v>
      </c>
      <c r="H29" s="19">
        <v>5329</v>
      </c>
    </row>
    <row r="30" spans="1:8" x14ac:dyDescent="0.2">
      <c r="A30" s="32" t="s">
        <v>86</v>
      </c>
      <c r="B30" s="32" t="s">
        <v>87</v>
      </c>
      <c r="C30" s="18">
        <v>24220208.27</v>
      </c>
      <c r="D30" s="22">
        <v>944</v>
      </c>
      <c r="E30" s="18">
        <v>-7557425.4900000002</v>
      </c>
      <c r="F30" s="19">
        <v>-265</v>
      </c>
      <c r="G30" s="18">
        <v>16662782.779999999</v>
      </c>
      <c r="H30" s="19">
        <v>679</v>
      </c>
    </row>
    <row r="31" spans="1:8" x14ac:dyDescent="0.2">
      <c r="A31" s="32" t="s">
        <v>88</v>
      </c>
      <c r="B31" s="32" t="s">
        <v>89</v>
      </c>
      <c r="C31" s="18">
        <v>70367542.909999996</v>
      </c>
      <c r="D31" s="19">
        <v>3106</v>
      </c>
      <c r="E31" s="18">
        <v>247067.6</v>
      </c>
      <c r="F31" s="19">
        <v>12</v>
      </c>
      <c r="G31" s="18">
        <v>70614610.510000005</v>
      </c>
      <c r="H31" s="19">
        <v>3118</v>
      </c>
    </row>
    <row r="32" spans="1:8" x14ac:dyDescent="0.2">
      <c r="A32" s="32" t="s">
        <v>90</v>
      </c>
      <c r="B32" s="32" t="s">
        <v>91</v>
      </c>
      <c r="C32" s="18">
        <v>28551004.41</v>
      </c>
      <c r="D32" s="19">
        <v>1172</v>
      </c>
      <c r="E32" s="18">
        <v>-1915464.53</v>
      </c>
      <c r="F32" s="19">
        <v>-36</v>
      </c>
      <c r="G32" s="18">
        <v>26635539.879999999</v>
      </c>
      <c r="H32" s="19">
        <v>1136</v>
      </c>
    </row>
    <row r="33" spans="1:8" x14ac:dyDescent="0.2">
      <c r="A33" s="32" t="s">
        <v>92</v>
      </c>
      <c r="B33" s="32" t="s">
        <v>93</v>
      </c>
      <c r="C33" s="18">
        <v>144478977.25</v>
      </c>
      <c r="D33" s="19">
        <v>4749</v>
      </c>
      <c r="E33" s="18">
        <v>1950755.76</v>
      </c>
      <c r="F33" s="19">
        <v>49</v>
      </c>
      <c r="G33" s="18">
        <v>146429733.00999999</v>
      </c>
      <c r="H33" s="19">
        <v>4798</v>
      </c>
    </row>
    <row r="34" spans="1:8" x14ac:dyDescent="0.2">
      <c r="A34" s="32" t="s">
        <v>94</v>
      </c>
      <c r="B34" s="32" t="s">
        <v>95</v>
      </c>
      <c r="C34" s="18">
        <v>38438262.340000004</v>
      </c>
      <c r="D34" s="19">
        <v>1588</v>
      </c>
      <c r="E34" s="18">
        <v>256572.88</v>
      </c>
      <c r="F34" s="19">
        <v>9</v>
      </c>
      <c r="G34" s="18">
        <v>38694835.219999999</v>
      </c>
      <c r="H34" s="19">
        <v>1597</v>
      </c>
    </row>
    <row r="35" spans="1:8" x14ac:dyDescent="0.2">
      <c r="A35" s="32" t="s">
        <v>96</v>
      </c>
      <c r="B35" s="32" t="s">
        <v>97</v>
      </c>
      <c r="C35" s="18">
        <v>113022633.98</v>
      </c>
      <c r="D35" s="19">
        <v>3882</v>
      </c>
      <c r="E35" s="18">
        <v>133538.35</v>
      </c>
      <c r="F35" s="19">
        <v>6</v>
      </c>
      <c r="G35" s="18">
        <v>113156172.33</v>
      </c>
      <c r="H35" s="19">
        <v>3888</v>
      </c>
    </row>
    <row r="36" spans="1:8" x14ac:dyDescent="0.2">
      <c r="A36" s="32" t="s">
        <v>98</v>
      </c>
      <c r="B36" s="32" t="s">
        <v>99</v>
      </c>
      <c r="C36" s="18">
        <v>102463279.69</v>
      </c>
      <c r="D36" s="19">
        <v>3634</v>
      </c>
      <c r="E36" s="18">
        <v>2203636.38</v>
      </c>
      <c r="F36" s="19">
        <v>67</v>
      </c>
      <c r="G36" s="18">
        <v>104666916.06999999</v>
      </c>
      <c r="H36" s="19">
        <v>3701</v>
      </c>
    </row>
    <row r="37" spans="1:8" x14ac:dyDescent="0.2">
      <c r="A37" s="32" t="s">
        <v>100</v>
      </c>
      <c r="B37" s="32" t="s">
        <v>101</v>
      </c>
      <c r="C37" s="18">
        <v>78835255.829999998</v>
      </c>
      <c r="D37" s="19">
        <v>2799</v>
      </c>
      <c r="E37" s="18">
        <v>7250316.3799999999</v>
      </c>
      <c r="F37" s="19">
        <v>85</v>
      </c>
      <c r="G37" s="18">
        <v>86085572.209999993</v>
      </c>
      <c r="H37" s="19">
        <v>2884</v>
      </c>
    </row>
    <row r="38" spans="1:8" x14ac:dyDescent="0.2">
      <c r="A38" s="32" t="s">
        <v>102</v>
      </c>
      <c r="B38" s="32" t="s">
        <v>103</v>
      </c>
      <c r="C38" s="18">
        <v>214449208.68000001</v>
      </c>
      <c r="D38" s="19">
        <v>7908</v>
      </c>
      <c r="E38" s="18">
        <v>79009</v>
      </c>
      <c r="F38" s="19">
        <v>3</v>
      </c>
      <c r="G38" s="18">
        <v>214528217.68000001</v>
      </c>
      <c r="H38" s="19">
        <v>7911</v>
      </c>
    </row>
    <row r="39" spans="1:8" x14ac:dyDescent="0.2">
      <c r="A39" s="32" t="s">
        <v>104</v>
      </c>
      <c r="B39" s="32" t="s">
        <v>105</v>
      </c>
      <c r="C39" s="18">
        <v>67430502.579999998</v>
      </c>
      <c r="D39" s="19">
        <v>2830</v>
      </c>
      <c r="E39" s="18">
        <v>258866.51</v>
      </c>
      <c r="F39" s="19">
        <v>7</v>
      </c>
      <c r="G39" s="18">
        <v>67689369.090000004</v>
      </c>
      <c r="H39" s="19">
        <v>2837</v>
      </c>
    </row>
    <row r="40" spans="1:8" x14ac:dyDescent="0.2">
      <c r="A40" s="32" t="s">
        <v>106</v>
      </c>
      <c r="B40" s="32" t="s">
        <v>107</v>
      </c>
      <c r="C40" s="18">
        <v>68141660.030000001</v>
      </c>
      <c r="D40" s="19">
        <v>2634</v>
      </c>
      <c r="E40" s="18">
        <v>165881.17000000001</v>
      </c>
      <c r="F40" s="19">
        <v>-34</v>
      </c>
      <c r="G40" s="18">
        <v>68307541.200000003</v>
      </c>
      <c r="H40" s="19">
        <v>2600</v>
      </c>
    </row>
    <row r="41" spans="1:8" x14ac:dyDescent="0.2">
      <c r="A41" s="32" t="s">
        <v>108</v>
      </c>
      <c r="B41" s="32" t="s">
        <v>109</v>
      </c>
      <c r="C41" s="18">
        <v>61992368.310000002</v>
      </c>
      <c r="D41" s="19">
        <v>2477</v>
      </c>
      <c r="E41" s="18">
        <v>1025361.44</v>
      </c>
      <c r="F41" s="19">
        <v>39</v>
      </c>
      <c r="G41" s="18">
        <v>63017729.75</v>
      </c>
      <c r="H41" s="19">
        <v>2516</v>
      </c>
    </row>
    <row r="42" spans="1:8" x14ac:dyDescent="0.2">
      <c r="A42" s="32" t="s">
        <v>110</v>
      </c>
      <c r="B42" s="32" t="s">
        <v>111</v>
      </c>
      <c r="C42" s="18">
        <v>127087362.90000001</v>
      </c>
      <c r="D42" s="19">
        <v>4407</v>
      </c>
      <c r="E42" s="18">
        <v>-1920014.83</v>
      </c>
      <c r="F42" s="19">
        <v>-56</v>
      </c>
      <c r="G42" s="18">
        <v>125167348.06999999</v>
      </c>
      <c r="H42" s="19">
        <v>4351</v>
      </c>
    </row>
    <row r="43" spans="1:8" x14ac:dyDescent="0.2">
      <c r="A43" s="32" t="s">
        <v>112</v>
      </c>
      <c r="B43" s="32" t="s">
        <v>113</v>
      </c>
      <c r="C43" s="18">
        <v>30934999.329999998</v>
      </c>
      <c r="D43" s="19">
        <v>1239</v>
      </c>
      <c r="E43" s="18">
        <v>-303704.09000000003</v>
      </c>
      <c r="F43" s="19">
        <v>0</v>
      </c>
      <c r="G43" s="18">
        <v>30631295.239999998</v>
      </c>
      <c r="H43" s="19">
        <v>1239</v>
      </c>
    </row>
    <row r="44" spans="1:8" x14ac:dyDescent="0.2">
      <c r="A44" s="32" t="s">
        <v>114</v>
      </c>
      <c r="B44" s="32" t="s">
        <v>115</v>
      </c>
      <c r="C44" s="18">
        <v>208317008.77000001</v>
      </c>
      <c r="D44" s="19">
        <v>7635</v>
      </c>
      <c r="E44" s="18">
        <v>887342.48</v>
      </c>
      <c r="F44" s="19">
        <v>32</v>
      </c>
      <c r="G44" s="18">
        <v>209204351.25</v>
      </c>
      <c r="H44" s="19">
        <v>7667</v>
      </c>
    </row>
    <row r="45" spans="1:8" x14ac:dyDescent="0.2">
      <c r="A45" s="32" t="s">
        <v>116</v>
      </c>
      <c r="B45" s="32" t="s">
        <v>117</v>
      </c>
      <c r="C45" s="18">
        <v>192164480.31</v>
      </c>
      <c r="D45" s="19">
        <v>7121</v>
      </c>
      <c r="E45" s="18">
        <v>-8196825.7400000002</v>
      </c>
      <c r="F45" s="19">
        <v>0</v>
      </c>
      <c r="G45" s="18">
        <v>183967654.56999999</v>
      </c>
      <c r="H45" s="19">
        <v>7121</v>
      </c>
    </row>
    <row r="46" spans="1:8" x14ac:dyDescent="0.2">
      <c r="A46" s="32" t="s">
        <v>118</v>
      </c>
      <c r="B46" s="32" t="s">
        <v>119</v>
      </c>
      <c r="C46" s="18">
        <v>56914380.880000003</v>
      </c>
      <c r="D46" s="19">
        <v>2380</v>
      </c>
      <c r="E46" s="18">
        <v>-67664.5</v>
      </c>
      <c r="F46" s="19">
        <v>0</v>
      </c>
      <c r="G46" s="18">
        <v>56846716.380000003</v>
      </c>
      <c r="H46" s="19">
        <v>2380</v>
      </c>
    </row>
    <row r="47" spans="1:8" x14ac:dyDescent="0.2">
      <c r="A47" s="32" t="s">
        <v>120</v>
      </c>
      <c r="B47" s="32" t="s">
        <v>121</v>
      </c>
      <c r="C47" s="18">
        <v>60251910.149999999</v>
      </c>
      <c r="D47" s="19">
        <v>2556</v>
      </c>
      <c r="E47" s="18">
        <v>-5394984.2000000002</v>
      </c>
      <c r="F47" s="19">
        <v>-129</v>
      </c>
      <c r="G47" s="18">
        <v>54856925.950000003</v>
      </c>
      <c r="H47" s="19">
        <v>2427</v>
      </c>
    </row>
    <row r="48" spans="1:8" x14ac:dyDescent="0.2">
      <c r="A48" s="32" t="s">
        <v>122</v>
      </c>
      <c r="B48" s="32" t="s">
        <v>123</v>
      </c>
      <c r="C48" s="18">
        <v>48715354</v>
      </c>
      <c r="D48" s="19">
        <v>2089</v>
      </c>
      <c r="E48" s="18">
        <v>98230.56</v>
      </c>
      <c r="F48" s="19">
        <v>4</v>
      </c>
      <c r="G48" s="18">
        <v>48813584.560000002</v>
      </c>
      <c r="H48" s="19">
        <v>2093</v>
      </c>
    </row>
    <row r="49" spans="1:8" x14ac:dyDescent="0.2">
      <c r="A49" s="32" t="s">
        <v>124</v>
      </c>
      <c r="B49" s="32" t="s">
        <v>125</v>
      </c>
      <c r="C49" s="18">
        <v>67648143.75</v>
      </c>
      <c r="D49" s="19">
        <v>2230</v>
      </c>
      <c r="E49" s="18">
        <v>-2157696.9500000002</v>
      </c>
      <c r="F49" s="19">
        <v>0</v>
      </c>
      <c r="G49" s="18">
        <v>65490446.799999997</v>
      </c>
      <c r="H49" s="19">
        <v>2230</v>
      </c>
    </row>
    <row r="50" spans="1:8" ht="25.5" x14ac:dyDescent="0.2">
      <c r="A50" s="32" t="s">
        <v>128</v>
      </c>
      <c r="B50" s="32" t="s">
        <v>129</v>
      </c>
      <c r="C50" s="18">
        <v>65062652.859999999</v>
      </c>
      <c r="D50" s="19">
        <v>2162</v>
      </c>
      <c r="E50" s="18">
        <v>114233.54</v>
      </c>
      <c r="F50" s="19">
        <v>6</v>
      </c>
      <c r="G50" s="18">
        <v>65176886.399999999</v>
      </c>
      <c r="H50" s="19">
        <v>2168</v>
      </c>
    </row>
    <row r="51" spans="1:8" x14ac:dyDescent="0.2">
      <c r="A51" s="32" t="s">
        <v>130</v>
      </c>
      <c r="B51" s="32" t="s">
        <v>131</v>
      </c>
      <c r="C51" s="18">
        <v>41084484.82</v>
      </c>
      <c r="D51" s="19">
        <v>1752</v>
      </c>
      <c r="E51" s="18">
        <v>143867.14000000001</v>
      </c>
      <c r="F51" s="19">
        <v>6</v>
      </c>
      <c r="G51" s="18">
        <v>41228351.960000001</v>
      </c>
      <c r="H51" s="19">
        <v>1758</v>
      </c>
    </row>
    <row r="52" spans="1:8" x14ac:dyDescent="0.2">
      <c r="A52" s="236" t="s">
        <v>24</v>
      </c>
      <c r="B52" s="236"/>
      <c r="C52" s="18">
        <v>8931650125.1800003</v>
      </c>
      <c r="D52" s="19">
        <v>263862</v>
      </c>
      <c r="E52" s="18">
        <f>SUM(E5:E51)</f>
        <v>73640352.209999993</v>
      </c>
      <c r="F52" s="19">
        <v>-350</v>
      </c>
      <c r="G52" s="18">
        <v>9005290477.3899994</v>
      </c>
      <c r="H52" s="19">
        <v>263512</v>
      </c>
    </row>
    <row r="53" spans="1:8" x14ac:dyDescent="0.2">
      <c r="A53" s="127"/>
      <c r="B53" s="127" t="s">
        <v>25</v>
      </c>
      <c r="C53" s="128">
        <v>453752924.61000001</v>
      </c>
      <c r="D53" s="129">
        <v>6757</v>
      </c>
      <c r="E53" s="130">
        <v>-295460113.94</v>
      </c>
      <c r="F53" s="129">
        <v>-5478</v>
      </c>
      <c r="G53" s="130">
        <f>C53+E53</f>
        <v>158292810.66999999</v>
      </c>
      <c r="H53" s="131">
        <f>D53+F53</f>
        <v>1279</v>
      </c>
    </row>
    <row r="54" spans="1:8" x14ac:dyDescent="0.2">
      <c r="A54" s="127"/>
      <c r="B54" s="127"/>
      <c r="C54" s="127"/>
      <c r="D54" s="127"/>
      <c r="E54" s="130">
        <f>E53+E52</f>
        <v>-221819761.72999999</v>
      </c>
      <c r="F54" s="131">
        <f>F53+F52</f>
        <v>-5828</v>
      </c>
      <c r="G54" s="132"/>
      <c r="H54" s="127"/>
    </row>
  </sheetData>
  <mergeCells count="8">
    <mergeCell ref="A52:B52"/>
    <mergeCell ref="A2:H2"/>
    <mergeCell ref="E1:H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Normal="100" zoomScaleSheetLayoutView="100" workbookViewId="0">
      <selection activeCell="F20" sqref="F20"/>
    </sheetView>
  </sheetViews>
  <sheetFormatPr defaultRowHeight="12.75" x14ac:dyDescent="0.2"/>
  <cols>
    <col min="1" max="1" width="11.83203125" style="15" bestFit="1" customWidth="1"/>
    <col min="2" max="2" width="29.33203125" style="15" customWidth="1"/>
    <col min="3" max="3" width="15.1640625" style="15" customWidth="1"/>
    <col min="4" max="4" width="9.33203125" style="15"/>
    <col min="5" max="5" width="15.5" style="15" customWidth="1"/>
    <col min="6" max="6" width="9.33203125" style="15"/>
    <col min="7" max="7" width="17" style="15" customWidth="1"/>
    <col min="8" max="16384" width="9.33203125" style="15"/>
  </cols>
  <sheetData>
    <row r="1" spans="1:9" ht="44.25" customHeight="1" x14ac:dyDescent="0.2">
      <c r="E1" s="220" t="s">
        <v>227</v>
      </c>
      <c r="F1" s="220"/>
      <c r="G1" s="220"/>
      <c r="H1" s="220"/>
    </row>
    <row r="2" spans="1:9" s="61" customFormat="1" ht="33.75" customHeight="1" x14ac:dyDescent="0.2">
      <c r="A2" s="214" t="s">
        <v>226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ht="25.5" x14ac:dyDescent="0.2">
      <c r="A5" s="32" t="s">
        <v>45</v>
      </c>
      <c r="B5" s="32" t="s">
        <v>46</v>
      </c>
      <c r="C5" s="18">
        <v>14061959.560000001</v>
      </c>
      <c r="D5" s="22">
        <v>132</v>
      </c>
      <c r="E5" s="18">
        <v>1217332.6499999999</v>
      </c>
      <c r="F5" s="19">
        <v>33</v>
      </c>
      <c r="G5" s="18">
        <v>15279292.210000001</v>
      </c>
      <c r="H5" s="22">
        <v>165</v>
      </c>
    </row>
    <row r="6" spans="1:9" x14ac:dyDescent="0.2">
      <c r="A6" s="32" t="s">
        <v>62</v>
      </c>
      <c r="B6" s="32" t="s">
        <v>63</v>
      </c>
      <c r="C6" s="18">
        <v>6365568.5300000003</v>
      </c>
      <c r="D6" s="22">
        <v>60</v>
      </c>
      <c r="E6" s="18">
        <v>424312.43</v>
      </c>
      <c r="F6" s="19">
        <v>8</v>
      </c>
      <c r="G6" s="18">
        <v>6789880.96</v>
      </c>
      <c r="H6" s="22">
        <v>68</v>
      </c>
    </row>
    <row r="7" spans="1:9" ht="25.5" x14ac:dyDescent="0.2">
      <c r="A7" s="32" t="s">
        <v>66</v>
      </c>
      <c r="B7" s="32" t="s">
        <v>67</v>
      </c>
      <c r="C7" s="18">
        <v>249388624.31999999</v>
      </c>
      <c r="D7" s="19">
        <v>2430</v>
      </c>
      <c r="E7" s="18">
        <v>-1721277.18</v>
      </c>
      <c r="F7" s="18">
        <v>-8</v>
      </c>
      <c r="G7" s="18">
        <v>247667347.13999999</v>
      </c>
      <c r="H7" s="22">
        <v>2422</v>
      </c>
    </row>
    <row r="8" spans="1:9" x14ac:dyDescent="0.2">
      <c r="A8" s="236" t="s">
        <v>24</v>
      </c>
      <c r="B8" s="236"/>
      <c r="C8" s="18">
        <v>269816152.41000003</v>
      </c>
      <c r="D8" s="19">
        <v>2622</v>
      </c>
      <c r="E8" s="18">
        <v>-79632.100000000006</v>
      </c>
      <c r="F8" s="19">
        <v>33</v>
      </c>
      <c r="G8" s="18">
        <v>269736520.31</v>
      </c>
      <c r="H8" s="19">
        <v>2655</v>
      </c>
    </row>
  </sheetData>
  <mergeCells count="8">
    <mergeCell ref="A8:B8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Normal="100" zoomScaleSheetLayoutView="100" workbookViewId="0">
      <selection activeCell="M20" sqref="M20"/>
    </sheetView>
  </sheetViews>
  <sheetFormatPr defaultRowHeight="12.75" x14ac:dyDescent="0.2"/>
  <cols>
    <col min="1" max="1" width="11.83203125" style="15" bestFit="1" customWidth="1"/>
    <col min="2" max="2" width="37" style="15" customWidth="1"/>
    <col min="3" max="3" width="17.83203125" style="15" customWidth="1"/>
    <col min="4" max="4" width="9.33203125" style="15"/>
    <col min="5" max="5" width="15.5" style="15" customWidth="1"/>
    <col min="6" max="6" width="9.33203125" style="15"/>
    <col min="7" max="7" width="18.83203125" style="15" customWidth="1"/>
    <col min="8" max="16384" width="9.33203125" style="15"/>
  </cols>
  <sheetData>
    <row r="1" spans="1:9" ht="44.25" customHeight="1" x14ac:dyDescent="0.2">
      <c r="E1" s="220" t="s">
        <v>225</v>
      </c>
      <c r="F1" s="220"/>
      <c r="G1" s="220"/>
      <c r="H1" s="220"/>
    </row>
    <row r="2" spans="1:9" s="61" customFormat="1" ht="33.75" customHeight="1" x14ac:dyDescent="0.2">
      <c r="A2" s="214" t="s">
        <v>224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32" t="s">
        <v>2</v>
      </c>
      <c r="B5" s="32" t="s">
        <v>3</v>
      </c>
      <c r="C5" s="18">
        <v>27369907.510000002</v>
      </c>
      <c r="D5" s="22">
        <v>274</v>
      </c>
      <c r="E5" s="18">
        <v>454255.75</v>
      </c>
      <c r="F5" s="19">
        <v>-3</v>
      </c>
      <c r="G5" s="18">
        <v>27824163.260000002</v>
      </c>
      <c r="H5" s="19">
        <v>271</v>
      </c>
    </row>
    <row r="6" spans="1:9" x14ac:dyDescent="0.2">
      <c r="A6" s="32" t="s">
        <v>10</v>
      </c>
      <c r="B6" s="32" t="s">
        <v>11</v>
      </c>
      <c r="C6" s="18">
        <v>1059373958.46</v>
      </c>
      <c r="D6" s="19">
        <v>11111</v>
      </c>
      <c r="E6" s="18">
        <v>-4448902.6399999997</v>
      </c>
      <c r="F6" s="22">
        <v>-159</v>
      </c>
      <c r="G6" s="18">
        <v>1054925055.8200001</v>
      </c>
      <c r="H6" s="19">
        <v>10952</v>
      </c>
    </row>
    <row r="7" spans="1:9" x14ac:dyDescent="0.2">
      <c r="A7" s="32" t="s">
        <v>12</v>
      </c>
      <c r="B7" s="32" t="s">
        <v>13</v>
      </c>
      <c r="C7" s="18">
        <v>361903675.60000002</v>
      </c>
      <c r="D7" s="19">
        <v>3231</v>
      </c>
      <c r="E7" s="18">
        <v>713258.56</v>
      </c>
      <c r="F7" s="19">
        <v>-888</v>
      </c>
      <c r="G7" s="18">
        <v>362616934.16000003</v>
      </c>
      <c r="H7" s="19">
        <v>2343</v>
      </c>
    </row>
    <row r="8" spans="1:9" x14ac:dyDescent="0.2">
      <c r="A8" s="32" t="s">
        <v>18</v>
      </c>
      <c r="B8" s="32" t="s">
        <v>19</v>
      </c>
      <c r="C8" s="18">
        <v>46229324.649999999</v>
      </c>
      <c r="D8" s="22">
        <v>912</v>
      </c>
      <c r="E8" s="18">
        <v>-1225036.83</v>
      </c>
      <c r="F8" s="19">
        <v>-35</v>
      </c>
      <c r="G8" s="18">
        <v>45004287.82</v>
      </c>
      <c r="H8" s="19">
        <v>877</v>
      </c>
    </row>
    <row r="9" spans="1:9" ht="25.5" x14ac:dyDescent="0.2">
      <c r="A9" s="32" t="s">
        <v>41</v>
      </c>
      <c r="B9" s="32" t="s">
        <v>42</v>
      </c>
      <c r="C9" s="18">
        <v>74690156.780000001</v>
      </c>
      <c r="D9" s="19">
        <v>1662</v>
      </c>
      <c r="E9" s="18">
        <v>-415714.88</v>
      </c>
      <c r="F9" s="22">
        <v>-24</v>
      </c>
      <c r="G9" s="18">
        <v>74274441.900000006</v>
      </c>
      <c r="H9" s="19">
        <v>1638</v>
      </c>
    </row>
    <row r="10" spans="1:9" x14ac:dyDescent="0.2">
      <c r="A10" s="32" t="s">
        <v>45</v>
      </c>
      <c r="B10" s="32" t="s">
        <v>46</v>
      </c>
      <c r="C10" s="18">
        <v>442225.23</v>
      </c>
      <c r="D10" s="22">
        <v>26</v>
      </c>
      <c r="E10" s="18">
        <v>-229890.25</v>
      </c>
      <c r="F10" s="19">
        <v>-16</v>
      </c>
      <c r="G10" s="18">
        <v>212334.98</v>
      </c>
      <c r="H10" s="19">
        <v>10</v>
      </c>
    </row>
    <row r="11" spans="1:9" ht="25.5" x14ac:dyDescent="0.2">
      <c r="A11" s="32" t="s">
        <v>22</v>
      </c>
      <c r="B11" s="32" t="s">
        <v>23</v>
      </c>
      <c r="C11" s="18">
        <v>61530467.149999999</v>
      </c>
      <c r="D11" s="22">
        <v>774</v>
      </c>
      <c r="E11" s="18">
        <v>-489266.85</v>
      </c>
      <c r="F11" s="19">
        <v>7</v>
      </c>
      <c r="G11" s="18">
        <v>61041200.299999997</v>
      </c>
      <c r="H11" s="19">
        <v>781</v>
      </c>
    </row>
    <row r="12" spans="1:9" x14ac:dyDescent="0.2">
      <c r="A12" s="32" t="s">
        <v>62</v>
      </c>
      <c r="B12" s="32" t="s">
        <v>63</v>
      </c>
      <c r="C12" s="18">
        <v>35875450.079999998</v>
      </c>
      <c r="D12" s="22">
        <v>766</v>
      </c>
      <c r="E12" s="18">
        <v>1084533.04</v>
      </c>
      <c r="F12" s="19">
        <v>26</v>
      </c>
      <c r="G12" s="18">
        <v>36959983.119999997</v>
      </c>
      <c r="H12" s="19">
        <v>792</v>
      </c>
    </row>
    <row r="13" spans="1:9" x14ac:dyDescent="0.2">
      <c r="A13" s="32" t="s">
        <v>92</v>
      </c>
      <c r="B13" s="32" t="s">
        <v>93</v>
      </c>
      <c r="C13" s="18">
        <v>1098607.01</v>
      </c>
      <c r="D13" s="22">
        <v>83</v>
      </c>
      <c r="E13" s="18">
        <v>-222619.33</v>
      </c>
      <c r="F13" s="19">
        <v>-15</v>
      </c>
      <c r="G13" s="18">
        <v>875987.68</v>
      </c>
      <c r="H13" s="19">
        <v>68</v>
      </c>
    </row>
    <row r="14" spans="1:9" x14ac:dyDescent="0.2">
      <c r="A14" s="32" t="s">
        <v>96</v>
      </c>
      <c r="B14" s="32" t="s">
        <v>97</v>
      </c>
      <c r="C14" s="18">
        <v>904030.75</v>
      </c>
      <c r="D14" s="22">
        <v>50</v>
      </c>
      <c r="E14" s="18">
        <v>-33453.49</v>
      </c>
      <c r="F14" s="19">
        <v>-6</v>
      </c>
      <c r="G14" s="18">
        <v>870577.26</v>
      </c>
      <c r="H14" s="19">
        <v>44</v>
      </c>
    </row>
    <row r="15" spans="1:9" x14ac:dyDescent="0.2">
      <c r="A15" s="32" t="s">
        <v>98</v>
      </c>
      <c r="B15" s="32" t="s">
        <v>99</v>
      </c>
      <c r="C15" s="18">
        <v>2182255.94</v>
      </c>
      <c r="D15" s="22">
        <v>159</v>
      </c>
      <c r="E15" s="18">
        <v>-298345.57</v>
      </c>
      <c r="F15" s="19">
        <v>-52</v>
      </c>
      <c r="G15" s="18">
        <v>1883910.37</v>
      </c>
      <c r="H15" s="19">
        <v>107</v>
      </c>
    </row>
    <row r="16" spans="1:9" x14ac:dyDescent="0.2">
      <c r="A16" s="32" t="s">
        <v>100</v>
      </c>
      <c r="B16" s="32" t="s">
        <v>101</v>
      </c>
      <c r="C16" s="18">
        <v>1452429.16</v>
      </c>
      <c r="D16" s="22">
        <v>202</v>
      </c>
      <c r="E16" s="18">
        <v>-265925.53000000003</v>
      </c>
      <c r="F16" s="19">
        <v>-36</v>
      </c>
      <c r="G16" s="18">
        <v>1186503.6299999999</v>
      </c>
      <c r="H16" s="19">
        <v>166</v>
      </c>
    </row>
    <row r="17" spans="1:8" x14ac:dyDescent="0.2">
      <c r="A17" s="32" t="s">
        <v>102</v>
      </c>
      <c r="B17" s="32" t="s">
        <v>103</v>
      </c>
      <c r="C17" s="18">
        <v>48800070.420000002</v>
      </c>
      <c r="D17" s="19">
        <v>1393</v>
      </c>
      <c r="E17" s="18">
        <v>958419.74</v>
      </c>
      <c r="F17" s="22">
        <v>30</v>
      </c>
      <c r="G17" s="18">
        <v>49758490.159999996</v>
      </c>
      <c r="H17" s="19">
        <v>1423</v>
      </c>
    </row>
    <row r="18" spans="1:8" x14ac:dyDescent="0.2">
      <c r="A18" s="32" t="s">
        <v>110</v>
      </c>
      <c r="B18" s="32" t="s">
        <v>111</v>
      </c>
      <c r="C18" s="18">
        <v>701236.75</v>
      </c>
      <c r="D18" s="22">
        <v>70</v>
      </c>
      <c r="E18" s="18">
        <v>-473462.53</v>
      </c>
      <c r="F18" s="126">
        <v>-48</v>
      </c>
      <c r="G18" s="18">
        <v>227774.22</v>
      </c>
      <c r="H18" s="19">
        <v>22</v>
      </c>
    </row>
    <row r="19" spans="1:8" x14ac:dyDescent="0.2">
      <c r="A19" s="32" t="s">
        <v>114</v>
      </c>
      <c r="B19" s="32" t="s">
        <v>115</v>
      </c>
      <c r="C19" s="18">
        <v>7992014.1299999999</v>
      </c>
      <c r="D19" s="22">
        <v>384</v>
      </c>
      <c r="E19" s="18">
        <v>381687.56</v>
      </c>
      <c r="F19" s="19">
        <v>17</v>
      </c>
      <c r="G19" s="18">
        <v>8373701.6900000004</v>
      </c>
      <c r="H19" s="19">
        <v>401</v>
      </c>
    </row>
    <row r="20" spans="1:8" x14ac:dyDescent="0.2">
      <c r="A20" s="32" t="s">
        <v>116</v>
      </c>
      <c r="B20" s="32" t="s">
        <v>117</v>
      </c>
      <c r="C20" s="18">
        <v>5874613.7800000003</v>
      </c>
      <c r="D20" s="22">
        <v>238</v>
      </c>
      <c r="E20" s="18">
        <v>829086.18</v>
      </c>
      <c r="F20" s="19">
        <v>-12</v>
      </c>
      <c r="G20" s="18">
        <v>6703699.96</v>
      </c>
      <c r="H20" s="19">
        <v>226</v>
      </c>
    </row>
    <row r="21" spans="1:8" x14ac:dyDescent="0.2">
      <c r="A21" s="32" t="s">
        <v>124</v>
      </c>
      <c r="B21" s="32" t="s">
        <v>125</v>
      </c>
      <c r="C21" s="18">
        <v>505235.56</v>
      </c>
      <c r="D21" s="22">
        <v>33</v>
      </c>
      <c r="E21" s="18">
        <v>-100560.89</v>
      </c>
      <c r="F21" s="18">
        <v>-3</v>
      </c>
      <c r="G21" s="18">
        <v>404674.67</v>
      </c>
      <c r="H21" s="19">
        <v>30</v>
      </c>
    </row>
    <row r="22" spans="1:8" x14ac:dyDescent="0.2">
      <c r="A22" s="32"/>
      <c r="B22" s="32"/>
      <c r="C22" s="18">
        <v>29224800</v>
      </c>
      <c r="D22" s="22">
        <v>179</v>
      </c>
      <c r="E22" s="18">
        <v>-14471321</v>
      </c>
      <c r="F22" s="18">
        <v>139</v>
      </c>
      <c r="G22" s="18">
        <v>14753479</v>
      </c>
      <c r="H22" s="19">
        <v>318</v>
      </c>
    </row>
    <row r="23" spans="1:8" x14ac:dyDescent="0.2">
      <c r="A23" s="236" t="s">
        <v>24</v>
      </c>
      <c r="B23" s="236"/>
      <c r="C23" s="18">
        <v>1736925658.96</v>
      </c>
      <c r="D23" s="19">
        <v>21368</v>
      </c>
      <c r="E23" s="18">
        <v>-3781937.96</v>
      </c>
      <c r="F23" s="19">
        <v>-1217</v>
      </c>
      <c r="G23" s="18">
        <v>1733143721</v>
      </c>
      <c r="H23" s="19">
        <v>20151</v>
      </c>
    </row>
    <row r="24" spans="1:8" x14ac:dyDescent="0.2">
      <c r="E24" s="110">
        <f>E22+E23</f>
        <v>-18253258.960000001</v>
      </c>
      <c r="F24" s="111">
        <f>F22+F23</f>
        <v>-1078</v>
      </c>
    </row>
  </sheetData>
  <mergeCells count="8">
    <mergeCell ref="A23:B23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B29" sqref="B29"/>
    </sheetView>
  </sheetViews>
  <sheetFormatPr defaultRowHeight="12.75" x14ac:dyDescent="0.2"/>
  <cols>
    <col min="1" max="1" width="11.83203125" style="15" bestFit="1" customWidth="1"/>
    <col min="2" max="2" width="26" style="15" customWidth="1"/>
    <col min="3" max="3" width="15.6640625" style="15" customWidth="1"/>
    <col min="4" max="4" width="9.33203125" style="15"/>
    <col min="5" max="5" width="14.33203125" style="15" customWidth="1"/>
    <col min="6" max="6" width="9.33203125" style="15"/>
    <col min="7" max="7" width="15" style="15" customWidth="1"/>
    <col min="8" max="16384" width="9.33203125" style="15"/>
  </cols>
  <sheetData>
    <row r="1" spans="1:9" ht="44.25" customHeight="1" x14ac:dyDescent="0.2">
      <c r="E1" s="220" t="s">
        <v>221</v>
      </c>
      <c r="F1" s="220"/>
      <c r="G1" s="220"/>
      <c r="H1" s="220"/>
    </row>
    <row r="2" spans="1:9" s="61" customFormat="1" ht="33.75" customHeight="1" x14ac:dyDescent="0.2">
      <c r="A2" s="249" t="s">
        <v>223</v>
      </c>
      <c r="B2" s="249"/>
      <c r="C2" s="249"/>
      <c r="D2" s="249"/>
      <c r="E2" s="249"/>
      <c r="F2" s="249"/>
      <c r="G2" s="249"/>
      <c r="H2" s="249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32" t="s">
        <v>4</v>
      </c>
      <c r="B5" s="32" t="s">
        <v>5</v>
      </c>
      <c r="C5" s="18">
        <v>88763835.209999993</v>
      </c>
      <c r="D5" s="22">
        <v>799</v>
      </c>
      <c r="E5" s="18">
        <v>4885209.33</v>
      </c>
      <c r="F5" s="19">
        <v>183</v>
      </c>
      <c r="G5" s="18">
        <v>93649044.540000007</v>
      </c>
      <c r="H5" s="22">
        <v>982</v>
      </c>
    </row>
    <row r="6" spans="1:9" x14ac:dyDescent="0.2">
      <c r="A6" s="32" t="s">
        <v>217</v>
      </c>
      <c r="B6" s="32" t="s">
        <v>218</v>
      </c>
      <c r="C6" s="18">
        <v>8897684.5399999991</v>
      </c>
      <c r="D6" s="22">
        <v>93</v>
      </c>
      <c r="E6" s="18">
        <v>25094.639999999999</v>
      </c>
      <c r="F6" s="19">
        <v>3</v>
      </c>
      <c r="G6" s="18">
        <v>8922779.1799999997</v>
      </c>
      <c r="H6" s="22">
        <v>96</v>
      </c>
    </row>
    <row r="7" spans="1:9" x14ac:dyDescent="0.2">
      <c r="A7" s="32" t="s">
        <v>190</v>
      </c>
      <c r="B7" s="32" t="s">
        <v>191</v>
      </c>
      <c r="C7" s="18">
        <v>8507304.3200000003</v>
      </c>
      <c r="D7" s="22">
        <v>90</v>
      </c>
      <c r="E7" s="18">
        <v>161997.22</v>
      </c>
      <c r="F7" s="19">
        <v>6</v>
      </c>
      <c r="G7" s="18">
        <v>8669301.5399999991</v>
      </c>
      <c r="H7" s="22">
        <v>96</v>
      </c>
    </row>
    <row r="8" spans="1:9" ht="15" customHeight="1" x14ac:dyDescent="0.2">
      <c r="A8" s="32" t="s">
        <v>192</v>
      </c>
      <c r="B8" s="32" t="s">
        <v>193</v>
      </c>
      <c r="C8" s="18">
        <v>16920800.420000002</v>
      </c>
      <c r="D8" s="22">
        <v>158</v>
      </c>
      <c r="E8" s="18">
        <v>5842.88</v>
      </c>
      <c r="F8" s="19">
        <v>15</v>
      </c>
      <c r="G8" s="18">
        <v>16926643.300000001</v>
      </c>
      <c r="H8" s="22">
        <v>173</v>
      </c>
    </row>
    <row r="9" spans="1:9" x14ac:dyDescent="0.2">
      <c r="A9" s="32" t="s">
        <v>219</v>
      </c>
      <c r="B9" s="32" t="s">
        <v>220</v>
      </c>
      <c r="C9" s="18">
        <v>8825140.4499999993</v>
      </c>
      <c r="D9" s="22">
        <v>80</v>
      </c>
      <c r="E9" s="18">
        <v>-28188.57</v>
      </c>
      <c r="F9" s="19">
        <v>20</v>
      </c>
      <c r="G9" s="18">
        <v>8796951.8800000008</v>
      </c>
      <c r="H9" s="22">
        <v>100</v>
      </c>
    </row>
    <row r="10" spans="1:9" x14ac:dyDescent="0.2">
      <c r="A10" s="32"/>
      <c r="B10" s="32" t="s">
        <v>25</v>
      </c>
      <c r="C10" s="18">
        <v>7557736.2999999998</v>
      </c>
      <c r="D10" s="22">
        <v>74</v>
      </c>
      <c r="E10" s="18">
        <v>-299736.3</v>
      </c>
      <c r="F10" s="19">
        <v>-3</v>
      </c>
      <c r="G10" s="18">
        <v>7258000</v>
      </c>
      <c r="H10" s="22">
        <v>71</v>
      </c>
    </row>
    <row r="11" spans="1:9" x14ac:dyDescent="0.2">
      <c r="A11" s="236" t="s">
        <v>24</v>
      </c>
      <c r="B11" s="236"/>
      <c r="C11" s="18">
        <v>131914764.94</v>
      </c>
      <c r="D11" s="19">
        <v>1220</v>
      </c>
      <c r="E11" s="18">
        <v>5049955.5</v>
      </c>
      <c r="F11" s="19">
        <v>227</v>
      </c>
      <c r="G11" s="18">
        <v>136964720.44</v>
      </c>
      <c r="H11" s="19">
        <v>1447</v>
      </c>
    </row>
    <row r="12" spans="1:9" x14ac:dyDescent="0.2">
      <c r="E12" s="110">
        <f>E10+E11</f>
        <v>4750219.2</v>
      </c>
      <c r="F12" s="111">
        <f>F10+F11</f>
        <v>224</v>
      </c>
    </row>
  </sheetData>
  <mergeCells count="8">
    <mergeCell ref="A11:B11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zoomScaleNormal="100" zoomScaleSheetLayoutView="100" workbookViewId="0">
      <selection activeCell="E38" sqref="E38"/>
    </sheetView>
  </sheetViews>
  <sheetFormatPr defaultColWidth="10.5" defaultRowHeight="12.75" outlineLevelRow="2" x14ac:dyDescent="0.2"/>
  <cols>
    <col min="1" max="1" width="10.6640625" style="28" customWidth="1"/>
    <col min="2" max="2" width="34.1640625" style="28" customWidth="1"/>
    <col min="3" max="3" width="14.1640625" style="28" customWidth="1"/>
    <col min="4" max="4" width="11.5" style="28" customWidth="1"/>
    <col min="5" max="5" width="15.1640625" style="28" bestFit="1" customWidth="1"/>
    <col min="6" max="6" width="12.83203125" style="28" customWidth="1"/>
    <col min="7" max="7" width="14.1640625" style="28" customWidth="1"/>
    <col min="8" max="8" width="12.5" style="28" customWidth="1"/>
    <col min="9" max="16384" width="10.5" style="15"/>
  </cols>
  <sheetData>
    <row r="1" spans="1:9" ht="39.75" customHeight="1" x14ac:dyDescent="0.2">
      <c r="A1" s="14"/>
      <c r="B1" s="15"/>
      <c r="C1" s="15"/>
      <c r="D1" s="15"/>
      <c r="E1" s="212" t="s">
        <v>382</v>
      </c>
      <c r="F1" s="212"/>
      <c r="G1" s="212"/>
      <c r="H1" s="212"/>
    </row>
    <row r="2" spans="1:9" ht="36.75" customHeight="1" x14ac:dyDescent="0.2">
      <c r="A2" s="214" t="s">
        <v>383</v>
      </c>
      <c r="B2" s="214"/>
      <c r="C2" s="214"/>
      <c r="D2" s="214"/>
      <c r="E2" s="214"/>
      <c r="F2" s="214"/>
      <c r="G2" s="214"/>
      <c r="H2" s="214"/>
      <c r="I2" s="2"/>
    </row>
    <row r="3" spans="1:9" s="17" customFormat="1" ht="26.25" customHeight="1" x14ac:dyDescent="0.2">
      <c r="A3" s="215" t="s">
        <v>0</v>
      </c>
      <c r="B3" s="216" t="s">
        <v>1</v>
      </c>
      <c r="C3" s="210" t="s">
        <v>392</v>
      </c>
      <c r="D3" s="210"/>
      <c r="E3" s="211" t="s">
        <v>26</v>
      </c>
      <c r="F3" s="211"/>
      <c r="G3" s="210" t="s">
        <v>27</v>
      </c>
      <c r="H3" s="210"/>
    </row>
    <row r="4" spans="1:9" s="17" customFormat="1" ht="21" customHeight="1" x14ac:dyDescent="0.2">
      <c r="A4" s="215"/>
      <c r="B4" s="216"/>
      <c r="C4" s="3" t="s">
        <v>28</v>
      </c>
      <c r="D4" s="3" t="s">
        <v>29</v>
      </c>
      <c r="E4" s="3" t="s">
        <v>28</v>
      </c>
      <c r="F4" s="3" t="s">
        <v>29</v>
      </c>
      <c r="G4" s="3" t="s">
        <v>28</v>
      </c>
      <c r="H4" s="3" t="s">
        <v>29</v>
      </c>
    </row>
    <row r="5" spans="1:9" x14ac:dyDescent="0.2">
      <c r="A5" s="173" t="s">
        <v>43</v>
      </c>
      <c r="B5" s="173" t="s">
        <v>44</v>
      </c>
      <c r="C5" s="174">
        <v>32930918</v>
      </c>
      <c r="D5" s="175">
        <v>22632</v>
      </c>
      <c r="E5" s="174">
        <v>-32930918</v>
      </c>
      <c r="F5" s="175">
        <v>-22632</v>
      </c>
      <c r="G5" s="174">
        <v>0</v>
      </c>
      <c r="H5" s="175">
        <v>0</v>
      </c>
    </row>
    <row r="6" spans="1:9" outlineLevel="1" x14ac:dyDescent="0.2">
      <c r="A6" s="139"/>
      <c r="B6" s="140" t="s">
        <v>381</v>
      </c>
      <c r="C6" s="141">
        <v>32930918</v>
      </c>
      <c r="D6" s="176">
        <v>22632</v>
      </c>
      <c r="E6" s="177">
        <v>-32930918</v>
      </c>
      <c r="F6" s="178">
        <v>-22632</v>
      </c>
      <c r="G6" s="141">
        <v>0</v>
      </c>
      <c r="H6" s="176">
        <v>0</v>
      </c>
    </row>
    <row r="7" spans="1:9" outlineLevel="2" x14ac:dyDescent="0.2">
      <c r="A7" s="179"/>
      <c r="B7" s="151" t="s">
        <v>368</v>
      </c>
      <c r="C7" s="152">
        <v>2744243.17</v>
      </c>
      <c r="D7" s="180">
        <v>1886</v>
      </c>
      <c r="E7" s="152">
        <v>-2744243.17</v>
      </c>
      <c r="F7" s="181">
        <v>-1886</v>
      </c>
      <c r="G7" s="152">
        <v>0</v>
      </c>
      <c r="H7" s="180">
        <v>0</v>
      </c>
    </row>
    <row r="8" spans="1:9" outlineLevel="2" x14ac:dyDescent="0.2">
      <c r="A8" s="179"/>
      <c r="B8" s="151" t="s">
        <v>369</v>
      </c>
      <c r="C8" s="152">
        <v>2744243.17</v>
      </c>
      <c r="D8" s="180">
        <v>1886</v>
      </c>
      <c r="E8" s="152">
        <v>-2744243.17</v>
      </c>
      <c r="F8" s="181">
        <v>-1886</v>
      </c>
      <c r="G8" s="152">
        <v>0</v>
      </c>
      <c r="H8" s="180">
        <v>0</v>
      </c>
    </row>
    <row r="9" spans="1:9" outlineLevel="2" x14ac:dyDescent="0.2">
      <c r="A9" s="179"/>
      <c r="B9" s="151" t="s">
        <v>370</v>
      </c>
      <c r="C9" s="152">
        <v>2744243.17</v>
      </c>
      <c r="D9" s="180">
        <v>1886</v>
      </c>
      <c r="E9" s="152">
        <v>-2744243.17</v>
      </c>
      <c r="F9" s="181">
        <v>-1886</v>
      </c>
      <c r="G9" s="152">
        <v>0</v>
      </c>
      <c r="H9" s="180">
        <v>0</v>
      </c>
    </row>
    <row r="10" spans="1:9" outlineLevel="2" x14ac:dyDescent="0.2">
      <c r="A10" s="179"/>
      <c r="B10" s="151" t="s">
        <v>371</v>
      </c>
      <c r="C10" s="152">
        <v>2744243.17</v>
      </c>
      <c r="D10" s="180">
        <v>1886</v>
      </c>
      <c r="E10" s="152">
        <v>-2744243.17</v>
      </c>
      <c r="F10" s="181">
        <v>-1886</v>
      </c>
      <c r="G10" s="152">
        <v>0</v>
      </c>
      <c r="H10" s="180">
        <v>0</v>
      </c>
    </row>
    <row r="11" spans="1:9" outlineLevel="2" x14ac:dyDescent="0.2">
      <c r="A11" s="179"/>
      <c r="B11" s="151" t="s">
        <v>372</v>
      </c>
      <c r="C11" s="152">
        <v>2744243.17</v>
      </c>
      <c r="D11" s="180">
        <v>1886</v>
      </c>
      <c r="E11" s="152">
        <v>-2744243.17</v>
      </c>
      <c r="F11" s="181">
        <v>-1886</v>
      </c>
      <c r="G11" s="152">
        <v>0</v>
      </c>
      <c r="H11" s="180">
        <v>0</v>
      </c>
    </row>
    <row r="12" spans="1:9" outlineLevel="2" x14ac:dyDescent="0.2">
      <c r="A12" s="179"/>
      <c r="B12" s="151" t="s">
        <v>373</v>
      </c>
      <c r="C12" s="152">
        <v>2744243.17</v>
      </c>
      <c r="D12" s="180">
        <v>1886</v>
      </c>
      <c r="E12" s="152">
        <v>-2744243.17</v>
      </c>
      <c r="F12" s="181">
        <v>-1886</v>
      </c>
      <c r="G12" s="152">
        <v>0</v>
      </c>
      <c r="H12" s="180">
        <v>0</v>
      </c>
    </row>
    <row r="13" spans="1:9" outlineLevel="2" x14ac:dyDescent="0.2">
      <c r="A13" s="179"/>
      <c r="B13" s="151" t="s">
        <v>374</v>
      </c>
      <c r="C13" s="152">
        <v>2744243.17</v>
      </c>
      <c r="D13" s="180">
        <v>1886</v>
      </c>
      <c r="E13" s="152">
        <v>-2744243.17</v>
      </c>
      <c r="F13" s="181">
        <v>-1886</v>
      </c>
      <c r="G13" s="152">
        <v>0</v>
      </c>
      <c r="H13" s="180">
        <v>0</v>
      </c>
    </row>
    <row r="14" spans="1:9" outlineLevel="2" x14ac:dyDescent="0.2">
      <c r="A14" s="179"/>
      <c r="B14" s="151" t="s">
        <v>375</v>
      </c>
      <c r="C14" s="152">
        <v>2744243.17</v>
      </c>
      <c r="D14" s="180">
        <v>1886</v>
      </c>
      <c r="E14" s="152">
        <v>-2744243.17</v>
      </c>
      <c r="F14" s="181">
        <v>-1886</v>
      </c>
      <c r="G14" s="152">
        <v>0</v>
      </c>
      <c r="H14" s="180">
        <v>0</v>
      </c>
    </row>
    <row r="15" spans="1:9" outlineLevel="2" x14ac:dyDescent="0.2">
      <c r="A15" s="179"/>
      <c r="B15" s="151" t="s">
        <v>376</v>
      </c>
      <c r="C15" s="152">
        <v>2744243.17</v>
      </c>
      <c r="D15" s="180">
        <v>1886</v>
      </c>
      <c r="E15" s="152">
        <v>-2744243.17</v>
      </c>
      <c r="F15" s="181">
        <v>-1886</v>
      </c>
      <c r="G15" s="152">
        <v>0</v>
      </c>
      <c r="H15" s="180">
        <v>0</v>
      </c>
    </row>
    <row r="16" spans="1:9" outlineLevel="2" x14ac:dyDescent="0.2">
      <c r="A16" s="179"/>
      <c r="B16" s="151" t="s">
        <v>377</v>
      </c>
      <c r="C16" s="152">
        <v>2744243.17</v>
      </c>
      <c r="D16" s="180">
        <v>1886</v>
      </c>
      <c r="E16" s="152">
        <v>-2744243.17</v>
      </c>
      <c r="F16" s="181">
        <v>-1886</v>
      </c>
      <c r="G16" s="152">
        <v>0</v>
      </c>
      <c r="H16" s="180">
        <v>0</v>
      </c>
    </row>
    <row r="17" spans="1:8" outlineLevel="2" x14ac:dyDescent="0.2">
      <c r="A17" s="179"/>
      <c r="B17" s="151" t="s">
        <v>378</v>
      </c>
      <c r="C17" s="152">
        <v>2744243.17</v>
      </c>
      <c r="D17" s="180">
        <v>1886</v>
      </c>
      <c r="E17" s="152">
        <v>-2744243.17</v>
      </c>
      <c r="F17" s="181">
        <v>-1886</v>
      </c>
      <c r="G17" s="152">
        <v>0</v>
      </c>
      <c r="H17" s="180">
        <v>0</v>
      </c>
    </row>
    <row r="18" spans="1:8" outlineLevel="2" x14ac:dyDescent="0.2">
      <c r="A18" s="179"/>
      <c r="B18" s="151" t="s">
        <v>379</v>
      </c>
      <c r="C18" s="152">
        <v>2744243.13</v>
      </c>
      <c r="D18" s="180">
        <v>1886</v>
      </c>
      <c r="E18" s="152">
        <v>-2744243.13</v>
      </c>
      <c r="F18" s="181">
        <v>-1886</v>
      </c>
      <c r="G18" s="152">
        <v>0</v>
      </c>
      <c r="H18" s="180">
        <v>0</v>
      </c>
    </row>
    <row r="19" spans="1:8" x14ac:dyDescent="0.2">
      <c r="A19" s="173" t="s">
        <v>20</v>
      </c>
      <c r="B19" s="173" t="s">
        <v>21</v>
      </c>
      <c r="C19" s="174">
        <v>18408961</v>
      </c>
      <c r="D19" s="175">
        <v>12646</v>
      </c>
      <c r="E19" s="174">
        <v>-15636075</v>
      </c>
      <c r="F19" s="175">
        <v>-10746</v>
      </c>
      <c r="G19" s="174">
        <v>2772886</v>
      </c>
      <c r="H19" s="175">
        <v>1900</v>
      </c>
    </row>
    <row r="20" spans="1:8" outlineLevel="1" x14ac:dyDescent="0.2">
      <c r="A20" s="139"/>
      <c r="B20" s="140" t="s">
        <v>381</v>
      </c>
      <c r="C20" s="141">
        <v>18408961</v>
      </c>
      <c r="D20" s="176">
        <v>12646</v>
      </c>
      <c r="E20" s="177">
        <v>-15636075</v>
      </c>
      <c r="F20" s="178">
        <v>-10746</v>
      </c>
      <c r="G20" s="141">
        <v>2772886</v>
      </c>
      <c r="H20" s="176">
        <v>1900</v>
      </c>
    </row>
    <row r="21" spans="1:8" outlineLevel="2" x14ac:dyDescent="0.2">
      <c r="A21" s="179"/>
      <c r="B21" s="151" t="s">
        <v>368</v>
      </c>
      <c r="C21" s="152">
        <v>1534322.7</v>
      </c>
      <c r="D21" s="180">
        <v>1054</v>
      </c>
      <c r="E21" s="152">
        <v>-1303006.24</v>
      </c>
      <c r="F21" s="181">
        <v>-896</v>
      </c>
      <c r="G21" s="152">
        <v>231316.46</v>
      </c>
      <c r="H21" s="180">
        <f>D21+F21</f>
        <v>158</v>
      </c>
    </row>
    <row r="22" spans="1:8" outlineLevel="2" x14ac:dyDescent="0.2">
      <c r="A22" s="179"/>
      <c r="B22" s="151" t="s">
        <v>369</v>
      </c>
      <c r="C22" s="152">
        <v>1534322.7</v>
      </c>
      <c r="D22" s="180">
        <v>1054</v>
      </c>
      <c r="E22" s="152">
        <v>-1303006.24</v>
      </c>
      <c r="F22" s="181">
        <v>-896</v>
      </c>
      <c r="G22" s="152">
        <v>231316.46</v>
      </c>
      <c r="H22" s="180">
        <f t="shared" ref="H22:H32" si="0">D22+F22</f>
        <v>158</v>
      </c>
    </row>
    <row r="23" spans="1:8" outlineLevel="2" x14ac:dyDescent="0.2">
      <c r="A23" s="179"/>
      <c r="B23" s="151" t="s">
        <v>370</v>
      </c>
      <c r="C23" s="152">
        <v>1534322.7</v>
      </c>
      <c r="D23" s="180">
        <v>1054</v>
      </c>
      <c r="E23" s="152">
        <v>-1303006.24</v>
      </c>
      <c r="F23" s="181">
        <v>-896</v>
      </c>
      <c r="G23" s="152">
        <v>231316.46</v>
      </c>
      <c r="H23" s="180">
        <f t="shared" si="0"/>
        <v>158</v>
      </c>
    </row>
    <row r="24" spans="1:8" outlineLevel="2" x14ac:dyDescent="0.2">
      <c r="A24" s="179"/>
      <c r="B24" s="151" t="s">
        <v>371</v>
      </c>
      <c r="C24" s="152">
        <v>1534322.7</v>
      </c>
      <c r="D24" s="180">
        <v>1054</v>
      </c>
      <c r="E24" s="152">
        <v>-1303006.24</v>
      </c>
      <c r="F24" s="181">
        <v>-896</v>
      </c>
      <c r="G24" s="152">
        <v>231316.46</v>
      </c>
      <c r="H24" s="180">
        <f t="shared" si="0"/>
        <v>158</v>
      </c>
    </row>
    <row r="25" spans="1:8" outlineLevel="2" x14ac:dyDescent="0.2">
      <c r="A25" s="179"/>
      <c r="B25" s="151" t="s">
        <v>372</v>
      </c>
      <c r="C25" s="152">
        <v>1534322.7</v>
      </c>
      <c r="D25" s="180">
        <v>1054</v>
      </c>
      <c r="E25" s="152">
        <v>-1303006.24</v>
      </c>
      <c r="F25" s="181">
        <v>-896</v>
      </c>
      <c r="G25" s="152">
        <v>231316.46</v>
      </c>
      <c r="H25" s="180">
        <f t="shared" si="0"/>
        <v>158</v>
      </c>
    </row>
    <row r="26" spans="1:8" outlineLevel="2" x14ac:dyDescent="0.2">
      <c r="A26" s="179"/>
      <c r="B26" s="151" t="s">
        <v>373</v>
      </c>
      <c r="C26" s="152">
        <v>1534322.7</v>
      </c>
      <c r="D26" s="180">
        <v>1054</v>
      </c>
      <c r="E26" s="152">
        <v>-1303006.24</v>
      </c>
      <c r="F26" s="181">
        <v>-896</v>
      </c>
      <c r="G26" s="152">
        <v>231316.46</v>
      </c>
      <c r="H26" s="180">
        <f t="shared" si="0"/>
        <v>158</v>
      </c>
    </row>
    <row r="27" spans="1:8" outlineLevel="2" x14ac:dyDescent="0.2">
      <c r="A27" s="179"/>
      <c r="B27" s="151" t="s">
        <v>374</v>
      </c>
      <c r="C27" s="152">
        <v>1534322.7</v>
      </c>
      <c r="D27" s="180">
        <v>1054</v>
      </c>
      <c r="E27" s="152">
        <v>-1303006.24</v>
      </c>
      <c r="F27" s="181">
        <v>-895</v>
      </c>
      <c r="G27" s="152">
        <v>231316.46</v>
      </c>
      <c r="H27" s="180">
        <f t="shared" si="0"/>
        <v>159</v>
      </c>
    </row>
    <row r="28" spans="1:8" outlineLevel="2" x14ac:dyDescent="0.2">
      <c r="A28" s="179"/>
      <c r="B28" s="151" t="s">
        <v>375</v>
      </c>
      <c r="C28" s="152">
        <v>1534322.7</v>
      </c>
      <c r="D28" s="180">
        <v>1054</v>
      </c>
      <c r="E28" s="152">
        <v>-1303006.24</v>
      </c>
      <c r="F28" s="181">
        <v>-895</v>
      </c>
      <c r="G28" s="152">
        <v>231316.46</v>
      </c>
      <c r="H28" s="180">
        <f t="shared" si="0"/>
        <v>159</v>
      </c>
    </row>
    <row r="29" spans="1:8" outlineLevel="2" x14ac:dyDescent="0.2">
      <c r="A29" s="179"/>
      <c r="B29" s="151" t="s">
        <v>376</v>
      </c>
      <c r="C29" s="152">
        <v>1534322.7</v>
      </c>
      <c r="D29" s="180">
        <v>1054</v>
      </c>
      <c r="E29" s="152">
        <v>-1303006.24</v>
      </c>
      <c r="F29" s="181">
        <v>-895</v>
      </c>
      <c r="G29" s="152">
        <v>231316.46</v>
      </c>
      <c r="H29" s="180">
        <f t="shared" si="0"/>
        <v>159</v>
      </c>
    </row>
    <row r="30" spans="1:8" outlineLevel="2" x14ac:dyDescent="0.2">
      <c r="A30" s="179"/>
      <c r="B30" s="151" t="s">
        <v>377</v>
      </c>
      <c r="C30" s="152">
        <v>1534322.7</v>
      </c>
      <c r="D30" s="180">
        <v>1054</v>
      </c>
      <c r="E30" s="152">
        <v>-1303006.28</v>
      </c>
      <c r="F30" s="181">
        <v>-895</v>
      </c>
      <c r="G30" s="152">
        <v>231316.42</v>
      </c>
      <c r="H30" s="180">
        <f t="shared" si="0"/>
        <v>159</v>
      </c>
    </row>
    <row r="31" spans="1:8" outlineLevel="2" x14ac:dyDescent="0.2">
      <c r="A31" s="179"/>
      <c r="B31" s="151" t="s">
        <v>378</v>
      </c>
      <c r="C31" s="152">
        <v>1534322.7</v>
      </c>
      <c r="D31" s="180">
        <v>1054</v>
      </c>
      <c r="E31" s="152">
        <v>-1303006.28</v>
      </c>
      <c r="F31" s="181">
        <v>-895</v>
      </c>
      <c r="G31" s="152">
        <v>231316.42</v>
      </c>
      <c r="H31" s="180">
        <f t="shared" si="0"/>
        <v>159</v>
      </c>
    </row>
    <row r="32" spans="1:8" outlineLevel="2" x14ac:dyDescent="0.2">
      <c r="A32" s="179"/>
      <c r="B32" s="151" t="s">
        <v>379</v>
      </c>
      <c r="C32" s="152">
        <v>1531411.3</v>
      </c>
      <c r="D32" s="180">
        <v>1052</v>
      </c>
      <c r="E32" s="152">
        <v>-1303006.28</v>
      </c>
      <c r="F32" s="181">
        <v>-895</v>
      </c>
      <c r="G32" s="152">
        <v>228405.02</v>
      </c>
      <c r="H32" s="180">
        <f t="shared" si="0"/>
        <v>157</v>
      </c>
    </row>
    <row r="33" spans="1:8" x14ac:dyDescent="0.2">
      <c r="A33" s="213" t="s">
        <v>24</v>
      </c>
      <c r="B33" s="213"/>
      <c r="C33" s="174">
        <f>C5+C19+C34</f>
        <v>53153229</v>
      </c>
      <c r="D33" s="175">
        <f>D5+D19+D34</f>
        <v>37278</v>
      </c>
      <c r="E33" s="174">
        <f>E5+E19</f>
        <v>-48566993</v>
      </c>
      <c r="F33" s="175">
        <f>F5+F19</f>
        <v>-33378</v>
      </c>
      <c r="G33" s="174">
        <f>G5+G19+G34</f>
        <v>51174774</v>
      </c>
      <c r="H33" s="175">
        <f>H5+H19+H34</f>
        <v>37278</v>
      </c>
    </row>
    <row r="34" spans="1:8" x14ac:dyDescent="0.2">
      <c r="A34" s="183"/>
      <c r="B34" s="184" t="s">
        <v>25</v>
      </c>
      <c r="C34" s="185">
        <v>1813350</v>
      </c>
      <c r="D34" s="186">
        <v>2000</v>
      </c>
      <c r="E34" s="185">
        <v>46588538</v>
      </c>
      <c r="F34" s="187">
        <v>33378</v>
      </c>
      <c r="G34" s="185">
        <v>48401888</v>
      </c>
      <c r="H34" s="186">
        <v>35378</v>
      </c>
    </row>
  </sheetData>
  <mergeCells count="8">
    <mergeCell ref="E1:H1"/>
    <mergeCell ref="A33:B33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Normal="100" zoomScaleSheetLayoutView="100" workbookViewId="0">
      <selection activeCell="I16" sqref="I16"/>
    </sheetView>
  </sheetViews>
  <sheetFormatPr defaultRowHeight="12.75" x14ac:dyDescent="0.2"/>
  <cols>
    <col min="1" max="1" width="11.83203125" style="15" bestFit="1" customWidth="1"/>
    <col min="2" max="2" width="26.5" style="15" customWidth="1"/>
    <col min="3" max="3" width="17.1640625" style="15" customWidth="1"/>
    <col min="4" max="4" width="9.33203125" style="15"/>
    <col min="5" max="5" width="14.1640625" style="15" customWidth="1"/>
    <col min="6" max="6" width="9.33203125" style="15"/>
    <col min="7" max="7" width="17.5" style="15" customWidth="1"/>
    <col min="8" max="16384" width="9.33203125" style="15"/>
  </cols>
  <sheetData>
    <row r="1" spans="1:9" ht="44.25" customHeight="1" x14ac:dyDescent="0.2">
      <c r="E1" s="220" t="s">
        <v>222</v>
      </c>
      <c r="F1" s="220"/>
      <c r="G1" s="220"/>
      <c r="H1" s="220"/>
    </row>
    <row r="2" spans="1:9" ht="33.75" customHeight="1" x14ac:dyDescent="0.2">
      <c r="A2" s="238" t="s">
        <v>216</v>
      </c>
      <c r="B2" s="238"/>
      <c r="C2" s="238"/>
      <c r="D2" s="238"/>
      <c r="E2" s="238"/>
      <c r="F2" s="238"/>
      <c r="G2" s="238"/>
      <c r="H2" s="238"/>
      <c r="I2" s="119"/>
    </row>
    <row r="3" spans="1:9" ht="27.75" customHeight="1" x14ac:dyDescent="0.2">
      <c r="A3" s="250" t="s">
        <v>203</v>
      </c>
      <c r="B3" s="251" t="s">
        <v>204</v>
      </c>
      <c r="C3" s="252" t="s">
        <v>206</v>
      </c>
      <c r="D3" s="252"/>
      <c r="E3" s="253" t="s">
        <v>26</v>
      </c>
      <c r="F3" s="253"/>
      <c r="G3" s="254" t="s">
        <v>27</v>
      </c>
      <c r="H3" s="254"/>
    </row>
    <row r="4" spans="1:9" s="120" customFormat="1" ht="16.5" customHeight="1" x14ac:dyDescent="0.2">
      <c r="A4" s="250"/>
      <c r="B4" s="251"/>
      <c r="C4" s="116" t="s">
        <v>205</v>
      </c>
      <c r="D4" s="117" t="s">
        <v>49</v>
      </c>
      <c r="E4" s="116" t="s">
        <v>205</v>
      </c>
      <c r="F4" s="118" t="s">
        <v>49</v>
      </c>
      <c r="G4" s="116" t="s">
        <v>205</v>
      </c>
      <c r="H4" s="118" t="s">
        <v>49</v>
      </c>
    </row>
    <row r="5" spans="1:9" x14ac:dyDescent="0.2">
      <c r="A5" s="121" t="s">
        <v>4</v>
      </c>
      <c r="B5" s="121" t="s">
        <v>5</v>
      </c>
      <c r="C5" s="122">
        <v>6174540.4000000004</v>
      </c>
      <c r="D5" s="123">
        <v>360</v>
      </c>
      <c r="E5" s="122">
        <v>-28066.04</v>
      </c>
      <c r="F5" s="124">
        <v>-7</v>
      </c>
      <c r="G5" s="122">
        <v>6146474.3600000003</v>
      </c>
      <c r="H5" s="123">
        <v>353</v>
      </c>
    </row>
    <row r="6" spans="1:9" x14ac:dyDescent="0.2">
      <c r="A6" s="121" t="s">
        <v>16</v>
      </c>
      <c r="B6" s="121" t="s">
        <v>17</v>
      </c>
      <c r="C6" s="122">
        <v>1647263.8</v>
      </c>
      <c r="D6" s="123">
        <v>91</v>
      </c>
      <c r="E6" s="122">
        <v>-375487.84</v>
      </c>
      <c r="F6" s="124">
        <v>-17</v>
      </c>
      <c r="G6" s="122">
        <v>1271775.96</v>
      </c>
      <c r="H6" s="123">
        <v>74</v>
      </c>
    </row>
    <row r="7" spans="1:9" ht="25.5" x14ac:dyDescent="0.2">
      <c r="A7" s="121" t="s">
        <v>54</v>
      </c>
      <c r="B7" s="121" t="s">
        <v>55</v>
      </c>
      <c r="C7" s="122">
        <v>2215394.4</v>
      </c>
      <c r="D7" s="123">
        <v>140</v>
      </c>
      <c r="E7" s="122">
        <v>-519803.92</v>
      </c>
      <c r="F7" s="124">
        <v>-34</v>
      </c>
      <c r="G7" s="122">
        <v>1695590.48</v>
      </c>
      <c r="H7" s="123">
        <v>106</v>
      </c>
    </row>
    <row r="8" spans="1:9" x14ac:dyDescent="0.2">
      <c r="A8" s="237" t="s">
        <v>24</v>
      </c>
      <c r="B8" s="237"/>
      <c r="C8" s="122">
        <v>10037198.6</v>
      </c>
      <c r="D8" s="124">
        <v>591</v>
      </c>
      <c r="E8" s="122">
        <v>-923357.8</v>
      </c>
      <c r="F8" s="124">
        <v>-58</v>
      </c>
      <c r="G8" s="122">
        <v>9113840.8000000007</v>
      </c>
      <c r="H8" s="124">
        <v>533</v>
      </c>
    </row>
  </sheetData>
  <mergeCells count="8">
    <mergeCell ref="A8:B8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Normal="100" zoomScaleSheetLayoutView="100" workbookViewId="0">
      <selection activeCell="E17" sqref="E17"/>
    </sheetView>
  </sheetViews>
  <sheetFormatPr defaultRowHeight="12.75" x14ac:dyDescent="0.2"/>
  <cols>
    <col min="1" max="1" width="11.83203125" style="15" bestFit="1" customWidth="1"/>
    <col min="2" max="2" width="28.33203125" style="15" customWidth="1"/>
    <col min="3" max="3" width="15.5" style="15" customWidth="1"/>
    <col min="4" max="4" width="9.33203125" style="15"/>
    <col min="5" max="5" width="15.5" style="15" customWidth="1"/>
    <col min="6" max="6" width="9.33203125" style="15"/>
    <col min="7" max="7" width="15.5" style="15" customWidth="1"/>
    <col min="8" max="16384" width="9.33203125" style="15"/>
  </cols>
  <sheetData>
    <row r="1" spans="1:9" ht="44.25" customHeight="1" x14ac:dyDescent="0.2">
      <c r="E1" s="255" t="s">
        <v>214</v>
      </c>
      <c r="F1" s="255"/>
      <c r="G1" s="255"/>
      <c r="H1" s="255"/>
    </row>
    <row r="2" spans="1:9" s="61" customFormat="1" ht="33.75" customHeight="1" x14ac:dyDescent="0.2">
      <c r="A2" s="214" t="s">
        <v>215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ht="25.5" x14ac:dyDescent="0.2">
      <c r="A5" s="32" t="s">
        <v>2</v>
      </c>
      <c r="B5" s="32" t="s">
        <v>3</v>
      </c>
      <c r="C5" s="18">
        <v>1142572.18</v>
      </c>
      <c r="D5" s="22">
        <v>37</v>
      </c>
      <c r="E5" s="18">
        <v>697549.62</v>
      </c>
      <c r="F5" s="19">
        <v>26</v>
      </c>
      <c r="G5" s="18">
        <v>1840121.8</v>
      </c>
      <c r="H5" s="22">
        <v>63</v>
      </c>
    </row>
    <row r="6" spans="1:9" x14ac:dyDescent="0.2">
      <c r="A6" s="32" t="s">
        <v>52</v>
      </c>
      <c r="B6" s="32" t="s">
        <v>53</v>
      </c>
      <c r="C6" s="18">
        <v>5247196.32</v>
      </c>
      <c r="D6" s="22">
        <v>172</v>
      </c>
      <c r="E6" s="18">
        <v>1861728.39</v>
      </c>
      <c r="F6" s="19">
        <v>65</v>
      </c>
      <c r="G6" s="18">
        <v>7108924.71</v>
      </c>
      <c r="H6" s="22">
        <v>237</v>
      </c>
    </row>
    <row r="7" spans="1:9" x14ac:dyDescent="0.2">
      <c r="A7" s="32" t="s">
        <v>16</v>
      </c>
      <c r="B7" s="32" t="s">
        <v>17</v>
      </c>
      <c r="C7" s="18">
        <v>1227932.96</v>
      </c>
      <c r="D7" s="22">
        <v>38</v>
      </c>
      <c r="E7" s="18">
        <v>-118076.88</v>
      </c>
      <c r="F7" s="19">
        <v>-1</v>
      </c>
      <c r="G7" s="18">
        <v>1109856.08</v>
      </c>
      <c r="H7" s="22">
        <v>37</v>
      </c>
    </row>
    <row r="8" spans="1:9" ht="25.5" x14ac:dyDescent="0.2">
      <c r="A8" s="32" t="s">
        <v>54</v>
      </c>
      <c r="B8" s="32" t="s">
        <v>55</v>
      </c>
      <c r="C8" s="18">
        <v>1659054.6</v>
      </c>
      <c r="D8" s="22">
        <v>60</v>
      </c>
      <c r="E8" s="18">
        <v>795482.66</v>
      </c>
      <c r="F8" s="19">
        <v>27</v>
      </c>
      <c r="G8" s="18">
        <v>2454537.2599999998</v>
      </c>
      <c r="H8" s="22">
        <v>87</v>
      </c>
    </row>
    <row r="9" spans="1:9" x14ac:dyDescent="0.2">
      <c r="A9" s="236" t="s">
        <v>24</v>
      </c>
      <c r="B9" s="236"/>
      <c r="C9" s="18">
        <v>9276756.0600000005</v>
      </c>
      <c r="D9" s="19">
        <v>307</v>
      </c>
      <c r="E9" s="18">
        <v>3236683.79</v>
      </c>
      <c r="F9" s="19">
        <v>117</v>
      </c>
      <c r="G9" s="18">
        <v>12513439.85</v>
      </c>
      <c r="H9" s="19">
        <v>424</v>
      </c>
    </row>
  </sheetData>
  <mergeCells count="8">
    <mergeCell ref="A9:B9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6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view="pageBreakPreview" zoomScaleNormal="100" zoomScaleSheetLayoutView="100" workbookViewId="0">
      <selection activeCell="K31" sqref="K31"/>
    </sheetView>
  </sheetViews>
  <sheetFormatPr defaultRowHeight="12.75" x14ac:dyDescent="0.2"/>
  <cols>
    <col min="1" max="1" width="11.83203125" style="15" bestFit="1" customWidth="1"/>
    <col min="2" max="2" width="37.1640625" style="15" customWidth="1"/>
    <col min="3" max="3" width="17.33203125" style="15" customWidth="1"/>
    <col min="4" max="4" width="9.33203125" style="15"/>
    <col min="5" max="5" width="17.33203125" style="15" customWidth="1"/>
    <col min="6" max="6" width="9.33203125" style="15"/>
    <col min="7" max="7" width="17.33203125" style="15" customWidth="1"/>
    <col min="8" max="16384" width="9.33203125" style="15"/>
  </cols>
  <sheetData>
    <row r="1" spans="1:9" ht="44.25" customHeight="1" x14ac:dyDescent="0.2">
      <c r="E1" s="220" t="s">
        <v>212</v>
      </c>
      <c r="F1" s="220"/>
      <c r="G1" s="220"/>
      <c r="H1" s="220"/>
    </row>
    <row r="2" spans="1:9" s="61" customFormat="1" ht="33.75" customHeight="1" x14ac:dyDescent="0.2">
      <c r="A2" s="214" t="s">
        <v>213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32" t="s">
        <v>2</v>
      </c>
      <c r="B5" s="32" t="s">
        <v>3</v>
      </c>
      <c r="C5" s="18">
        <v>2368147</v>
      </c>
      <c r="D5" s="22">
        <v>85</v>
      </c>
      <c r="E5" s="18">
        <v>-697549.62</v>
      </c>
      <c r="F5" s="19">
        <v>-26</v>
      </c>
      <c r="G5" s="18">
        <v>1670597.38</v>
      </c>
      <c r="H5" s="22">
        <v>59</v>
      </c>
    </row>
    <row r="6" spans="1:9" x14ac:dyDescent="0.2">
      <c r="A6" s="32" t="s">
        <v>4</v>
      </c>
      <c r="B6" s="32" t="s">
        <v>5</v>
      </c>
      <c r="C6" s="18">
        <v>5448143</v>
      </c>
      <c r="D6" s="22">
        <v>200</v>
      </c>
      <c r="E6" s="18">
        <v>-88169.32</v>
      </c>
      <c r="F6" s="19">
        <v>-6</v>
      </c>
      <c r="G6" s="18">
        <v>5359973.68</v>
      </c>
      <c r="H6" s="22">
        <v>194</v>
      </c>
    </row>
    <row r="7" spans="1:9" x14ac:dyDescent="0.2">
      <c r="A7" s="32" t="s">
        <v>52</v>
      </c>
      <c r="B7" s="32" t="s">
        <v>53</v>
      </c>
      <c r="C7" s="18">
        <v>31315114.640000001</v>
      </c>
      <c r="D7" s="19">
        <v>1120</v>
      </c>
      <c r="E7" s="18">
        <v>1114371.6000000001</v>
      </c>
      <c r="F7" s="19">
        <v>116</v>
      </c>
      <c r="G7" s="18">
        <v>32429486.239999998</v>
      </c>
      <c r="H7" s="22">
        <v>1236</v>
      </c>
    </row>
    <row r="8" spans="1:9" x14ac:dyDescent="0.2">
      <c r="A8" s="32" t="s">
        <v>16</v>
      </c>
      <c r="B8" s="32" t="s">
        <v>17</v>
      </c>
      <c r="C8" s="18">
        <v>1080574.3600000001</v>
      </c>
      <c r="D8" s="22">
        <v>41</v>
      </c>
      <c r="E8" s="18">
        <v>493564.72</v>
      </c>
      <c r="F8" s="19">
        <v>18</v>
      </c>
      <c r="G8" s="18">
        <v>1574139.08</v>
      </c>
      <c r="H8" s="22">
        <v>59</v>
      </c>
    </row>
    <row r="9" spans="1:9" x14ac:dyDescent="0.2">
      <c r="A9" s="32" t="s">
        <v>54</v>
      </c>
      <c r="B9" s="32" t="s">
        <v>55</v>
      </c>
      <c r="C9" s="18">
        <v>6974559.6399999997</v>
      </c>
      <c r="D9" s="22">
        <v>259</v>
      </c>
      <c r="E9" s="18">
        <v>-3636986.76</v>
      </c>
      <c r="F9" s="19">
        <v>-129</v>
      </c>
      <c r="G9" s="18">
        <v>3337572.88</v>
      </c>
      <c r="H9" s="22">
        <v>130</v>
      </c>
    </row>
    <row r="10" spans="1:9" x14ac:dyDescent="0.2">
      <c r="A10" s="236" t="s">
        <v>24</v>
      </c>
      <c r="B10" s="236"/>
      <c r="C10" s="18">
        <v>47186538.640000001</v>
      </c>
      <c r="D10" s="19">
        <v>1705</v>
      </c>
      <c r="E10" s="18">
        <v>-2814769.38</v>
      </c>
      <c r="F10" s="19">
        <v>-27</v>
      </c>
      <c r="G10" s="18">
        <v>44371769.259999998</v>
      </c>
      <c r="H10" s="19">
        <v>1678</v>
      </c>
    </row>
  </sheetData>
  <mergeCells count="8">
    <mergeCell ref="A10:B10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Normal="100" zoomScaleSheetLayoutView="100" workbookViewId="0">
      <selection activeCell="J24" sqref="J24"/>
    </sheetView>
  </sheetViews>
  <sheetFormatPr defaultRowHeight="11.25" x14ac:dyDescent="0.2"/>
  <cols>
    <col min="1" max="1" width="12.6640625" style="1" customWidth="1"/>
    <col min="2" max="2" width="30.5" style="1" customWidth="1"/>
    <col min="3" max="3" width="13.6640625" style="1" customWidth="1"/>
    <col min="4" max="4" width="9.33203125" style="1"/>
    <col min="5" max="5" width="13" style="1" customWidth="1"/>
    <col min="6" max="6" width="9.33203125" style="1"/>
    <col min="7" max="7" width="13" style="1" customWidth="1"/>
    <col min="8" max="16384" width="9.33203125" style="1"/>
  </cols>
  <sheetData>
    <row r="1" spans="1:9" ht="44.25" customHeight="1" x14ac:dyDescent="0.2">
      <c r="E1" s="220" t="s">
        <v>211</v>
      </c>
      <c r="F1" s="220"/>
      <c r="G1" s="220"/>
      <c r="H1" s="220"/>
    </row>
    <row r="2" spans="1:9" s="5" customFormat="1" ht="33.75" customHeight="1" x14ac:dyDescent="0.25">
      <c r="A2" s="214" t="s">
        <v>210</v>
      </c>
      <c r="B2" s="214"/>
      <c r="C2" s="214"/>
      <c r="D2" s="214"/>
      <c r="E2" s="214"/>
      <c r="F2" s="214"/>
      <c r="G2" s="214"/>
      <c r="H2" s="214"/>
      <c r="I2" s="4"/>
    </row>
    <row r="3" spans="1:9" s="5" customFormat="1" ht="27.75" customHeight="1" x14ac:dyDescent="0.25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1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112" t="s">
        <v>52</v>
      </c>
      <c r="B5" s="112" t="s">
        <v>53</v>
      </c>
      <c r="C5" s="113">
        <v>555897.93000000005</v>
      </c>
      <c r="D5" s="114">
        <v>23</v>
      </c>
      <c r="E5" s="113">
        <v>69779.91</v>
      </c>
      <c r="F5" s="113">
        <v>1</v>
      </c>
      <c r="G5" s="113">
        <v>625677.84</v>
      </c>
      <c r="H5" s="114">
        <v>24</v>
      </c>
    </row>
    <row r="6" spans="1:9" x14ac:dyDescent="0.2">
      <c r="A6" s="112" t="s">
        <v>54</v>
      </c>
      <c r="B6" s="112" t="s">
        <v>55</v>
      </c>
      <c r="C6" s="113">
        <v>477688.2</v>
      </c>
      <c r="D6" s="114">
        <v>20</v>
      </c>
      <c r="E6" s="113">
        <v>-477688.2</v>
      </c>
      <c r="F6" s="115">
        <v>-20</v>
      </c>
      <c r="G6" s="113">
        <v>0</v>
      </c>
      <c r="H6" s="114">
        <v>0</v>
      </c>
    </row>
    <row r="7" spans="1:9" x14ac:dyDescent="0.2">
      <c r="A7" s="256" t="s">
        <v>24</v>
      </c>
      <c r="B7" s="256"/>
      <c r="C7" s="113">
        <v>1033586.13</v>
      </c>
      <c r="D7" s="115">
        <v>43</v>
      </c>
      <c r="E7" s="113">
        <v>-407908.29</v>
      </c>
      <c r="F7" s="115">
        <v>-19</v>
      </c>
      <c r="G7" s="113">
        <v>625677.84</v>
      </c>
      <c r="H7" s="115">
        <v>24</v>
      </c>
    </row>
  </sheetData>
  <mergeCells count="8">
    <mergeCell ref="A7:B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zoomScaleNormal="100" zoomScaleSheetLayoutView="100" workbookViewId="0">
      <selection activeCell="K4" sqref="K4"/>
    </sheetView>
  </sheetViews>
  <sheetFormatPr defaultRowHeight="12.75" x14ac:dyDescent="0.2"/>
  <cols>
    <col min="1" max="1" width="11.83203125" style="15" bestFit="1" customWidth="1"/>
    <col min="2" max="2" width="38.83203125" style="15" customWidth="1"/>
    <col min="3" max="3" width="14.1640625" style="15" customWidth="1"/>
    <col min="4" max="4" width="9.33203125" style="15"/>
    <col min="5" max="5" width="13" style="15" customWidth="1"/>
    <col min="6" max="6" width="9.33203125" style="15"/>
    <col min="7" max="7" width="14.5" style="15" customWidth="1"/>
    <col min="8" max="16384" width="9.33203125" style="15"/>
  </cols>
  <sheetData>
    <row r="1" spans="1:9" ht="44.25" customHeight="1" x14ac:dyDescent="0.2">
      <c r="E1" s="220" t="s">
        <v>209</v>
      </c>
      <c r="F1" s="220"/>
      <c r="G1" s="220"/>
      <c r="H1" s="220"/>
    </row>
    <row r="2" spans="1:9" s="61" customFormat="1" ht="33.75" customHeight="1" x14ac:dyDescent="0.2">
      <c r="A2" s="249" t="s">
        <v>208</v>
      </c>
      <c r="B2" s="249"/>
      <c r="C2" s="249"/>
      <c r="D2" s="249"/>
      <c r="E2" s="249"/>
      <c r="F2" s="249"/>
      <c r="G2" s="249"/>
      <c r="H2" s="249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32" t="s">
        <v>52</v>
      </c>
      <c r="B5" s="32" t="s">
        <v>53</v>
      </c>
      <c r="C5" s="18">
        <v>564643.19999999995</v>
      </c>
      <c r="D5" s="22">
        <v>40</v>
      </c>
      <c r="E5" s="18">
        <v>969718.5</v>
      </c>
      <c r="F5" s="19">
        <v>42</v>
      </c>
      <c r="G5" s="18">
        <v>1534361.7</v>
      </c>
      <c r="H5" s="22">
        <v>82</v>
      </c>
    </row>
    <row r="6" spans="1:9" x14ac:dyDescent="0.2">
      <c r="A6" s="32" t="s">
        <v>54</v>
      </c>
      <c r="B6" s="32" t="s">
        <v>55</v>
      </c>
      <c r="C6" s="18">
        <v>1390018.8</v>
      </c>
      <c r="D6" s="22">
        <v>90</v>
      </c>
      <c r="E6" s="18">
        <v>-60366.82</v>
      </c>
      <c r="F6" s="19">
        <v>-55</v>
      </c>
      <c r="G6" s="18">
        <v>1329651.98</v>
      </c>
      <c r="H6" s="22">
        <v>35</v>
      </c>
    </row>
    <row r="7" spans="1:9" x14ac:dyDescent="0.2">
      <c r="A7" s="236" t="s">
        <v>24</v>
      </c>
      <c r="B7" s="236"/>
      <c r="C7" s="18">
        <v>1954662</v>
      </c>
      <c r="D7" s="19">
        <v>130</v>
      </c>
      <c r="E7" s="18">
        <v>909351.68</v>
      </c>
      <c r="F7" s="19">
        <v>-13</v>
      </c>
      <c r="G7" s="18">
        <v>2864013.68</v>
      </c>
      <c r="H7" s="19">
        <v>117</v>
      </c>
    </row>
  </sheetData>
  <mergeCells count="8">
    <mergeCell ref="A7:B7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Normal="100" zoomScaleSheetLayoutView="100" workbookViewId="0">
      <selection activeCell="M23" sqref="M23"/>
    </sheetView>
  </sheetViews>
  <sheetFormatPr defaultRowHeight="12.75" x14ac:dyDescent="0.2"/>
  <cols>
    <col min="1" max="1" width="11.83203125" style="15" bestFit="1" customWidth="1"/>
    <col min="2" max="2" width="35.1640625" style="15" customWidth="1"/>
    <col min="3" max="3" width="16.33203125" style="15" customWidth="1"/>
    <col min="4" max="4" width="9.33203125" style="15"/>
    <col min="5" max="5" width="17.1640625" style="15" customWidth="1"/>
    <col min="6" max="6" width="9.33203125" style="15"/>
    <col min="7" max="7" width="18" style="15" customWidth="1"/>
    <col min="8" max="8" width="10.83203125" style="15" customWidth="1"/>
    <col min="9" max="16384" width="9.33203125" style="15"/>
  </cols>
  <sheetData>
    <row r="1" spans="1:9" ht="44.25" customHeight="1" x14ac:dyDescent="0.2">
      <c r="E1" s="220" t="s">
        <v>207</v>
      </c>
      <c r="F1" s="220"/>
      <c r="G1" s="220"/>
      <c r="H1" s="220"/>
    </row>
    <row r="2" spans="1:9" s="61" customFormat="1" ht="33.75" customHeight="1" x14ac:dyDescent="0.2">
      <c r="A2" s="214" t="s">
        <v>202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57" t="s">
        <v>0</v>
      </c>
      <c r="B3" s="216" t="s">
        <v>204</v>
      </c>
      <c r="C3" s="258" t="s">
        <v>206</v>
      </c>
      <c r="D3" s="258"/>
      <c r="E3" s="259" t="s">
        <v>26</v>
      </c>
      <c r="F3" s="259"/>
      <c r="G3" s="260" t="s">
        <v>27</v>
      </c>
      <c r="H3" s="260"/>
    </row>
    <row r="4" spans="1:9" s="109" customFormat="1" ht="16.5" customHeight="1" x14ac:dyDescent="0.2">
      <c r="A4" s="257"/>
      <c r="B4" s="216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32" t="s">
        <v>2</v>
      </c>
      <c r="B5" s="32" t="s">
        <v>3</v>
      </c>
      <c r="C5" s="18">
        <v>112369353.8</v>
      </c>
      <c r="D5" s="19">
        <v>2590</v>
      </c>
      <c r="E5" s="18">
        <v>23751357.440000001</v>
      </c>
      <c r="F5" s="19">
        <v>381</v>
      </c>
      <c r="G5" s="18">
        <v>136120711.24000001</v>
      </c>
      <c r="H5" s="19">
        <v>2971</v>
      </c>
    </row>
    <row r="6" spans="1:9" x14ac:dyDescent="0.2">
      <c r="A6" s="32" t="s">
        <v>6</v>
      </c>
      <c r="B6" s="32" t="s">
        <v>7</v>
      </c>
      <c r="C6" s="18">
        <v>49311439</v>
      </c>
      <c r="D6" s="19">
        <v>3478</v>
      </c>
      <c r="E6" s="18">
        <v>-6383908.6600000001</v>
      </c>
      <c r="F6" s="19">
        <v>0</v>
      </c>
      <c r="G6" s="18">
        <v>42927530.340000004</v>
      </c>
      <c r="H6" s="19">
        <v>3478</v>
      </c>
    </row>
    <row r="7" spans="1:9" x14ac:dyDescent="0.2">
      <c r="A7" s="32" t="s">
        <v>10</v>
      </c>
      <c r="B7" s="32" t="s">
        <v>11</v>
      </c>
      <c r="C7" s="18">
        <v>1002053</v>
      </c>
      <c r="D7" s="22">
        <v>28</v>
      </c>
      <c r="E7" s="18">
        <v>2112006.44</v>
      </c>
      <c r="F7" s="19">
        <v>64</v>
      </c>
      <c r="G7" s="18">
        <v>3114059.44</v>
      </c>
      <c r="H7" s="19">
        <v>92</v>
      </c>
    </row>
    <row r="8" spans="1:9" x14ac:dyDescent="0.2">
      <c r="A8" s="32" t="s">
        <v>33</v>
      </c>
      <c r="B8" s="32" t="s">
        <v>34</v>
      </c>
      <c r="C8" s="18">
        <v>26666469</v>
      </c>
      <c r="D8" s="22">
        <v>240</v>
      </c>
      <c r="E8" s="18">
        <v>-1102072.8500000001</v>
      </c>
      <c r="F8" s="19">
        <v>-3</v>
      </c>
      <c r="G8" s="18">
        <v>25564396.149999999</v>
      </c>
      <c r="H8" s="19">
        <v>237</v>
      </c>
    </row>
    <row r="9" spans="1:9" ht="25.5" x14ac:dyDescent="0.2">
      <c r="A9" s="32" t="s">
        <v>41</v>
      </c>
      <c r="B9" s="32" t="s">
        <v>42</v>
      </c>
      <c r="C9" s="18">
        <v>90030093.640000001</v>
      </c>
      <c r="D9" s="19">
        <v>4361</v>
      </c>
      <c r="E9" s="18">
        <v>-39968.44</v>
      </c>
      <c r="F9" s="19">
        <v>0</v>
      </c>
      <c r="G9" s="18">
        <v>89990125.200000003</v>
      </c>
      <c r="H9" s="19">
        <v>4361</v>
      </c>
    </row>
    <row r="10" spans="1:9" x14ac:dyDescent="0.2">
      <c r="A10" s="32" t="s">
        <v>43</v>
      </c>
      <c r="B10" s="32" t="s">
        <v>44</v>
      </c>
      <c r="C10" s="18">
        <v>71917538.719999999</v>
      </c>
      <c r="D10" s="19">
        <v>3979</v>
      </c>
      <c r="E10" s="18">
        <v>2578553.48</v>
      </c>
      <c r="F10" s="19">
        <v>50</v>
      </c>
      <c r="G10" s="18">
        <v>74496092.200000003</v>
      </c>
      <c r="H10" s="19">
        <v>4029</v>
      </c>
    </row>
    <row r="11" spans="1:9" x14ac:dyDescent="0.2">
      <c r="A11" s="32" t="s">
        <v>156</v>
      </c>
      <c r="B11" s="32" t="s">
        <v>157</v>
      </c>
      <c r="C11" s="18">
        <v>75117748</v>
      </c>
      <c r="D11" s="19">
        <v>6433</v>
      </c>
      <c r="E11" s="18">
        <v>-55833.25</v>
      </c>
      <c r="F11" s="19">
        <v>0</v>
      </c>
      <c r="G11" s="18">
        <v>75061914.75</v>
      </c>
      <c r="H11" s="19">
        <v>6433</v>
      </c>
    </row>
    <row r="12" spans="1:9" x14ac:dyDescent="0.2">
      <c r="A12" s="32" t="s">
        <v>35</v>
      </c>
      <c r="B12" s="32" t="s">
        <v>36</v>
      </c>
      <c r="C12" s="18">
        <v>68515913</v>
      </c>
      <c r="D12" s="19">
        <v>4756</v>
      </c>
      <c r="E12" s="18">
        <v>-2556856.7599999998</v>
      </c>
      <c r="F12" s="19">
        <v>-91</v>
      </c>
      <c r="G12" s="18">
        <v>65959056.240000002</v>
      </c>
      <c r="H12" s="19">
        <v>4665</v>
      </c>
    </row>
    <row r="13" spans="1:9" x14ac:dyDescent="0.2">
      <c r="A13" s="32" t="s">
        <v>20</v>
      </c>
      <c r="B13" s="32" t="s">
        <v>21</v>
      </c>
      <c r="C13" s="18">
        <v>40789191.649999999</v>
      </c>
      <c r="D13" s="19">
        <v>2431</v>
      </c>
      <c r="E13" s="18">
        <v>942331.39</v>
      </c>
      <c r="F13" s="19">
        <v>19</v>
      </c>
      <c r="G13" s="18">
        <v>41731523.039999999</v>
      </c>
      <c r="H13" s="19">
        <v>2450</v>
      </c>
    </row>
    <row r="14" spans="1:9" x14ac:dyDescent="0.2">
      <c r="A14" s="32" t="s">
        <v>45</v>
      </c>
      <c r="B14" s="32" t="s">
        <v>46</v>
      </c>
      <c r="C14" s="18">
        <v>34430777.759999998</v>
      </c>
      <c r="D14" s="19">
        <v>2716</v>
      </c>
      <c r="E14" s="18">
        <v>9219.92</v>
      </c>
      <c r="F14" s="19">
        <v>1</v>
      </c>
      <c r="G14" s="18">
        <v>34439997.68</v>
      </c>
      <c r="H14" s="19">
        <v>2717</v>
      </c>
    </row>
    <row r="15" spans="1:9" x14ac:dyDescent="0.2">
      <c r="A15" s="32" t="s">
        <v>150</v>
      </c>
      <c r="B15" s="32" t="s">
        <v>151</v>
      </c>
      <c r="C15" s="18">
        <v>16917031.59</v>
      </c>
      <c r="D15" s="19">
        <v>1044</v>
      </c>
      <c r="E15" s="18">
        <v>-207541.15</v>
      </c>
      <c r="F15" s="19">
        <v>-38</v>
      </c>
      <c r="G15" s="18">
        <v>16709490.439999999</v>
      </c>
      <c r="H15" s="19">
        <v>1006</v>
      </c>
    </row>
    <row r="16" spans="1:9" ht="25.5" x14ac:dyDescent="0.2">
      <c r="A16" s="32" t="s">
        <v>22</v>
      </c>
      <c r="B16" s="32" t="s">
        <v>23</v>
      </c>
      <c r="C16" s="18">
        <v>70685624.950000003</v>
      </c>
      <c r="D16" s="19">
        <v>4980</v>
      </c>
      <c r="E16" s="18">
        <v>453627.77</v>
      </c>
      <c r="F16" s="19">
        <v>13</v>
      </c>
      <c r="G16" s="18">
        <v>71139252.719999999</v>
      </c>
      <c r="H16" s="19">
        <v>4993</v>
      </c>
    </row>
    <row r="17" spans="1:8" x14ac:dyDescent="0.2">
      <c r="A17" s="32" t="s">
        <v>62</v>
      </c>
      <c r="B17" s="32" t="s">
        <v>63</v>
      </c>
      <c r="C17" s="18">
        <v>35593927.719999999</v>
      </c>
      <c r="D17" s="19">
        <v>2657</v>
      </c>
      <c r="E17" s="18">
        <v>43387.88</v>
      </c>
      <c r="F17" s="19">
        <v>2</v>
      </c>
      <c r="G17" s="18">
        <v>35637315.600000001</v>
      </c>
      <c r="H17" s="19">
        <v>2659</v>
      </c>
    </row>
    <row r="18" spans="1:8" x14ac:dyDescent="0.2">
      <c r="A18" s="32" t="s">
        <v>80</v>
      </c>
      <c r="B18" s="32" t="s">
        <v>81</v>
      </c>
      <c r="C18" s="18">
        <v>6514267</v>
      </c>
      <c r="D18" s="22">
        <v>466</v>
      </c>
      <c r="E18" s="18">
        <v>-254262.95</v>
      </c>
      <c r="F18" s="19">
        <v>-2</v>
      </c>
      <c r="G18" s="18">
        <v>6260004.0499999998</v>
      </c>
      <c r="H18" s="19">
        <v>464</v>
      </c>
    </row>
    <row r="19" spans="1:8" ht="25.5" x14ac:dyDescent="0.2">
      <c r="A19" s="32" t="s">
        <v>82</v>
      </c>
      <c r="B19" s="32" t="s">
        <v>83</v>
      </c>
      <c r="C19" s="18">
        <v>31452490.260000002</v>
      </c>
      <c r="D19" s="19">
        <v>2472</v>
      </c>
      <c r="E19" s="18">
        <v>102293.05</v>
      </c>
      <c r="F19" s="19">
        <v>2</v>
      </c>
      <c r="G19" s="18">
        <v>31554783.309999999</v>
      </c>
      <c r="H19" s="19">
        <v>2474</v>
      </c>
    </row>
    <row r="20" spans="1:8" x14ac:dyDescent="0.2">
      <c r="A20" s="32" t="s">
        <v>84</v>
      </c>
      <c r="B20" s="32" t="s">
        <v>85</v>
      </c>
      <c r="C20" s="18">
        <v>26400572.129999999</v>
      </c>
      <c r="D20" s="19">
        <v>2044</v>
      </c>
      <c r="E20" s="18">
        <v>402995.55</v>
      </c>
      <c r="F20" s="19">
        <v>5</v>
      </c>
      <c r="G20" s="18">
        <v>26803567.68</v>
      </c>
      <c r="H20" s="19">
        <v>2049</v>
      </c>
    </row>
    <row r="21" spans="1:8" x14ac:dyDescent="0.2">
      <c r="A21" s="32" t="s">
        <v>90</v>
      </c>
      <c r="B21" s="32" t="s">
        <v>91</v>
      </c>
      <c r="C21" s="18">
        <v>5665463</v>
      </c>
      <c r="D21" s="22">
        <v>416</v>
      </c>
      <c r="E21" s="18">
        <v>-292189.15000000002</v>
      </c>
      <c r="F21" s="19">
        <v>-46</v>
      </c>
      <c r="G21" s="18">
        <v>5373273.8499999996</v>
      </c>
      <c r="H21" s="19">
        <v>370</v>
      </c>
    </row>
    <row r="22" spans="1:8" x14ac:dyDescent="0.2">
      <c r="A22" s="32" t="s">
        <v>100</v>
      </c>
      <c r="B22" s="32" t="s">
        <v>101</v>
      </c>
      <c r="C22" s="18">
        <v>10559841.140000001</v>
      </c>
      <c r="D22" s="22">
        <v>733</v>
      </c>
      <c r="E22" s="18">
        <v>317028.83</v>
      </c>
      <c r="F22" s="19">
        <v>5</v>
      </c>
      <c r="G22" s="18">
        <v>10876869.970000001</v>
      </c>
      <c r="H22" s="19">
        <v>738</v>
      </c>
    </row>
    <row r="23" spans="1:8" x14ac:dyDescent="0.2">
      <c r="A23" s="32" t="s">
        <v>102</v>
      </c>
      <c r="B23" s="32" t="s">
        <v>103</v>
      </c>
      <c r="C23" s="18">
        <v>41984822.719999999</v>
      </c>
      <c r="D23" s="19">
        <v>3185</v>
      </c>
      <c r="E23" s="18">
        <v>-248343.32</v>
      </c>
      <c r="F23" s="19">
        <v>-36</v>
      </c>
      <c r="G23" s="18">
        <v>41736479.399999999</v>
      </c>
      <c r="H23" s="19">
        <v>3149</v>
      </c>
    </row>
    <row r="24" spans="1:8" x14ac:dyDescent="0.2">
      <c r="A24" s="32" t="s">
        <v>104</v>
      </c>
      <c r="B24" s="32" t="s">
        <v>105</v>
      </c>
      <c r="C24" s="18">
        <v>11576205</v>
      </c>
      <c r="D24" s="22">
        <v>855</v>
      </c>
      <c r="E24" s="18">
        <v>-384228.21</v>
      </c>
      <c r="F24" s="19">
        <v>-23</v>
      </c>
      <c r="G24" s="18">
        <v>11191976.789999999</v>
      </c>
      <c r="H24" s="19">
        <v>832</v>
      </c>
    </row>
    <row r="25" spans="1:8" x14ac:dyDescent="0.2">
      <c r="A25" s="32" t="s">
        <v>106</v>
      </c>
      <c r="B25" s="32" t="s">
        <v>107</v>
      </c>
      <c r="C25" s="18">
        <v>13763601</v>
      </c>
      <c r="D25" s="19">
        <v>1000</v>
      </c>
      <c r="E25" s="18">
        <v>80599.11</v>
      </c>
      <c r="F25" s="19">
        <v>1</v>
      </c>
      <c r="G25" s="18">
        <v>13844200.109999999</v>
      </c>
      <c r="H25" s="19">
        <v>1001</v>
      </c>
    </row>
    <row r="26" spans="1:8" x14ac:dyDescent="0.2">
      <c r="A26" s="32" t="s">
        <v>114</v>
      </c>
      <c r="B26" s="32" t="s">
        <v>115</v>
      </c>
      <c r="C26" s="18">
        <v>37542001.049999997</v>
      </c>
      <c r="D26" s="19">
        <v>2690</v>
      </c>
      <c r="E26" s="18">
        <v>37615.75</v>
      </c>
      <c r="F26" s="19">
        <v>1</v>
      </c>
      <c r="G26" s="18">
        <v>37579616.799999997</v>
      </c>
      <c r="H26" s="19">
        <v>2691</v>
      </c>
    </row>
    <row r="27" spans="1:8" x14ac:dyDescent="0.2">
      <c r="A27" s="32" t="s">
        <v>124</v>
      </c>
      <c r="B27" s="32" t="s">
        <v>125</v>
      </c>
      <c r="C27" s="18">
        <v>7921713</v>
      </c>
      <c r="D27" s="22">
        <v>580</v>
      </c>
      <c r="E27" s="18">
        <v>-620.9</v>
      </c>
      <c r="F27" s="19">
        <v>0</v>
      </c>
      <c r="G27" s="18">
        <v>7921092.0999999996</v>
      </c>
      <c r="H27" s="19">
        <v>580</v>
      </c>
    </row>
    <row r="28" spans="1:8" x14ac:dyDescent="0.2">
      <c r="A28" s="32" t="s">
        <v>126</v>
      </c>
      <c r="B28" s="32" t="s">
        <v>127</v>
      </c>
      <c r="C28" s="18">
        <v>5109433.8899999997</v>
      </c>
      <c r="D28" s="22">
        <v>382</v>
      </c>
      <c r="E28" s="18">
        <v>-75536.850000000006</v>
      </c>
      <c r="F28" s="19">
        <v>0</v>
      </c>
      <c r="G28" s="18">
        <v>5033897.04</v>
      </c>
      <c r="H28" s="19">
        <v>382</v>
      </c>
    </row>
    <row r="29" spans="1:8" x14ac:dyDescent="0.2">
      <c r="A29" s="32" t="s">
        <v>136</v>
      </c>
      <c r="B29" s="32" t="s">
        <v>137</v>
      </c>
      <c r="C29" s="18">
        <v>1276116</v>
      </c>
      <c r="D29" s="22">
        <v>91</v>
      </c>
      <c r="E29" s="18">
        <v>-570199.05000000005</v>
      </c>
      <c r="F29" s="19">
        <v>-40</v>
      </c>
      <c r="G29" s="18">
        <v>705916.95</v>
      </c>
      <c r="H29" s="19">
        <v>51</v>
      </c>
    </row>
    <row r="30" spans="1:8" x14ac:dyDescent="0.2">
      <c r="A30" s="32" t="s">
        <v>190</v>
      </c>
      <c r="B30" s="32" t="s">
        <v>191</v>
      </c>
      <c r="C30" s="18">
        <v>4683218</v>
      </c>
      <c r="D30" s="22">
        <v>150</v>
      </c>
      <c r="E30" s="18">
        <v>-1248858.5</v>
      </c>
      <c r="F30" s="19">
        <v>-40</v>
      </c>
      <c r="G30" s="18">
        <v>3434359.5</v>
      </c>
      <c r="H30" s="19">
        <v>110</v>
      </c>
    </row>
    <row r="31" spans="1:8" ht="25.5" x14ac:dyDescent="0.2">
      <c r="A31" s="32" t="s">
        <v>138</v>
      </c>
      <c r="B31" s="32" t="s">
        <v>139</v>
      </c>
      <c r="C31" s="18">
        <v>1014216</v>
      </c>
      <c r="D31" s="22">
        <v>53</v>
      </c>
      <c r="E31" s="18">
        <v>-8417.02</v>
      </c>
      <c r="F31" s="19">
        <v>0</v>
      </c>
      <c r="G31" s="18">
        <v>1005798.98</v>
      </c>
      <c r="H31" s="19">
        <v>53</v>
      </c>
    </row>
    <row r="32" spans="1:8" x14ac:dyDescent="0.2">
      <c r="A32" s="32"/>
      <c r="B32" s="32" t="s">
        <v>25</v>
      </c>
      <c r="C32" s="18">
        <v>66519138.420000002</v>
      </c>
      <c r="D32" s="22">
        <v>17099</v>
      </c>
      <c r="E32" s="18">
        <v>-48124866.810000002</v>
      </c>
      <c r="F32" s="19">
        <v>-1282</v>
      </c>
      <c r="G32" s="18">
        <v>18394271.609999999</v>
      </c>
      <c r="H32" s="19">
        <v>15817</v>
      </c>
    </row>
    <row r="33" spans="1:8" x14ac:dyDescent="0.2">
      <c r="A33" s="236" t="s">
        <v>24</v>
      </c>
      <c r="B33" s="236"/>
      <c r="C33" s="18">
        <v>898811122.01999998</v>
      </c>
      <c r="D33" s="19">
        <v>54810</v>
      </c>
      <c r="E33" s="18">
        <v>17402179.550000001</v>
      </c>
      <c r="F33" s="19">
        <v>225</v>
      </c>
      <c r="G33" s="18">
        <v>916213301.57000005</v>
      </c>
      <c r="H33" s="19">
        <v>55035</v>
      </c>
    </row>
    <row r="34" spans="1:8" x14ac:dyDescent="0.2">
      <c r="E34" s="110">
        <f>E32+E33</f>
        <v>-30722687.260000002</v>
      </c>
      <c r="F34" s="111">
        <f>F32+F33</f>
        <v>-1057</v>
      </c>
    </row>
  </sheetData>
  <mergeCells count="8">
    <mergeCell ref="E1:H1"/>
    <mergeCell ref="A33:B33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view="pageBreakPreview" zoomScaleNormal="100" zoomScaleSheetLayoutView="100" workbookViewId="0">
      <selection activeCell="K18" sqref="K18"/>
    </sheetView>
  </sheetViews>
  <sheetFormatPr defaultRowHeight="12.75" x14ac:dyDescent="0.2"/>
  <cols>
    <col min="1" max="1" width="11" style="15" bestFit="1" customWidth="1"/>
    <col min="2" max="2" width="32.5" style="15" customWidth="1"/>
    <col min="3" max="3" width="14.1640625" style="15" customWidth="1"/>
    <col min="4" max="4" width="15.1640625" style="15" customWidth="1"/>
    <col min="5" max="5" width="13.33203125" style="15" customWidth="1"/>
    <col min="6" max="6" width="14.33203125" style="15" customWidth="1"/>
    <col min="7" max="7" width="15.83203125" style="15" customWidth="1"/>
    <col min="8" max="8" width="15.5" style="15" customWidth="1"/>
    <col min="9" max="16384" width="9.33203125" style="15"/>
  </cols>
  <sheetData>
    <row r="1" spans="1:8" ht="35.25" customHeight="1" x14ac:dyDescent="0.2">
      <c r="E1" s="220" t="s">
        <v>201</v>
      </c>
      <c r="F1" s="220"/>
      <c r="G1" s="220"/>
      <c r="H1" s="220"/>
    </row>
    <row r="2" spans="1:8" ht="32.25" customHeight="1" x14ac:dyDescent="0.2">
      <c r="A2" s="261" t="s">
        <v>200</v>
      </c>
      <c r="B2" s="261"/>
      <c r="C2" s="261"/>
      <c r="D2" s="261"/>
      <c r="E2" s="261"/>
      <c r="F2" s="261"/>
      <c r="G2" s="261"/>
      <c r="H2" s="261"/>
    </row>
    <row r="3" spans="1:8" s="17" customFormat="1" ht="39.75" customHeight="1" x14ac:dyDescent="0.2">
      <c r="A3" s="262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8" s="61" customFormat="1" ht="25.5" x14ac:dyDescent="0.2">
      <c r="A4" s="263"/>
      <c r="B4" s="229"/>
      <c r="C4" s="89" t="s">
        <v>28</v>
      </c>
      <c r="D4" s="90" t="s">
        <v>187</v>
      </c>
      <c r="E4" s="89" t="s">
        <v>28</v>
      </c>
      <c r="F4" s="90" t="s">
        <v>187</v>
      </c>
      <c r="G4" s="89" t="s">
        <v>28</v>
      </c>
      <c r="H4" s="90" t="s">
        <v>187</v>
      </c>
    </row>
    <row r="5" spans="1:8" x14ac:dyDescent="0.2">
      <c r="A5" s="32" t="s">
        <v>2</v>
      </c>
      <c r="B5" s="32" t="s">
        <v>3</v>
      </c>
      <c r="C5" s="18">
        <v>3348733.4</v>
      </c>
      <c r="D5" s="22">
        <v>713</v>
      </c>
      <c r="E5" s="20">
        <v>814787.66</v>
      </c>
      <c r="F5" s="21">
        <v>173</v>
      </c>
      <c r="G5" s="20">
        <v>4163521.06</v>
      </c>
      <c r="H5" s="21">
        <v>886</v>
      </c>
    </row>
    <row r="6" spans="1:8" x14ac:dyDescent="0.2">
      <c r="A6" s="32" t="s">
        <v>10</v>
      </c>
      <c r="B6" s="32" t="s">
        <v>11</v>
      </c>
      <c r="C6" s="18">
        <v>18753014.940000001</v>
      </c>
      <c r="D6" s="19">
        <v>7965</v>
      </c>
      <c r="E6" s="20">
        <v>2449139.58</v>
      </c>
      <c r="F6" s="21">
        <v>972</v>
      </c>
      <c r="G6" s="20">
        <v>21202154.52</v>
      </c>
      <c r="H6" s="21">
        <v>8937</v>
      </c>
    </row>
    <row r="7" spans="1:8" x14ac:dyDescent="0.2">
      <c r="A7" s="32" t="s">
        <v>12</v>
      </c>
      <c r="B7" s="32" t="s">
        <v>13</v>
      </c>
      <c r="C7" s="18">
        <v>2237283.41</v>
      </c>
      <c r="D7" s="22">
        <v>990</v>
      </c>
      <c r="E7" s="20">
        <v>-62538.48</v>
      </c>
      <c r="F7" s="21">
        <v>-17</v>
      </c>
      <c r="G7" s="20">
        <v>2174744.9300000002</v>
      </c>
      <c r="H7" s="21">
        <v>973</v>
      </c>
    </row>
    <row r="8" spans="1:8" ht="25.5" x14ac:dyDescent="0.2">
      <c r="A8" s="32" t="s">
        <v>22</v>
      </c>
      <c r="B8" s="32" t="s">
        <v>23</v>
      </c>
      <c r="C8" s="18">
        <v>746833.67</v>
      </c>
      <c r="D8" s="22">
        <v>341</v>
      </c>
      <c r="E8" s="20">
        <v>-5648.42</v>
      </c>
      <c r="F8" s="21">
        <v>-3</v>
      </c>
      <c r="G8" s="20">
        <v>741185.25</v>
      </c>
      <c r="H8" s="21">
        <v>338</v>
      </c>
    </row>
    <row r="9" spans="1:8" x14ac:dyDescent="0.2">
      <c r="A9" s="236" t="s">
        <v>24</v>
      </c>
      <c r="B9" s="236"/>
      <c r="C9" s="18">
        <v>25085865.420000002</v>
      </c>
      <c r="D9" s="19">
        <v>10009</v>
      </c>
      <c r="E9" s="18">
        <v>3195740.34</v>
      </c>
      <c r="F9" s="19">
        <v>1125</v>
      </c>
      <c r="G9" s="18">
        <v>28281605.760000002</v>
      </c>
      <c r="H9" s="19">
        <v>11134</v>
      </c>
    </row>
  </sheetData>
  <mergeCells count="8">
    <mergeCell ref="A9:B9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Normal="100" zoomScaleSheetLayoutView="100" workbookViewId="0">
      <selection activeCell="N9" sqref="N9"/>
    </sheetView>
  </sheetViews>
  <sheetFormatPr defaultRowHeight="12.75" x14ac:dyDescent="0.2"/>
  <cols>
    <col min="1" max="1" width="11" style="15" bestFit="1" customWidth="1"/>
    <col min="2" max="2" width="38.1640625" style="15" customWidth="1"/>
    <col min="3" max="3" width="16.6640625" style="15" customWidth="1"/>
    <col min="4" max="4" width="14.6640625" style="15" customWidth="1"/>
    <col min="5" max="5" width="17.33203125" style="15" customWidth="1"/>
    <col min="6" max="6" width="14" style="15" customWidth="1"/>
    <col min="7" max="7" width="18.6640625" style="15" customWidth="1"/>
    <col min="8" max="8" width="14.83203125" style="15" customWidth="1"/>
    <col min="9" max="16384" width="9.33203125" style="15"/>
  </cols>
  <sheetData>
    <row r="1" spans="1:8" ht="35.25" customHeight="1" x14ac:dyDescent="0.2">
      <c r="E1" s="220" t="s">
        <v>199</v>
      </c>
      <c r="F1" s="220"/>
      <c r="G1" s="220"/>
      <c r="H1" s="220"/>
    </row>
    <row r="2" spans="1:8" ht="37.5" customHeight="1" x14ac:dyDescent="0.2">
      <c r="A2" s="261" t="s">
        <v>198</v>
      </c>
      <c r="B2" s="261"/>
      <c r="C2" s="261"/>
      <c r="D2" s="261"/>
      <c r="E2" s="261"/>
      <c r="F2" s="261"/>
      <c r="G2" s="261"/>
      <c r="H2" s="261"/>
    </row>
    <row r="3" spans="1:8" s="17" customFormat="1" ht="27" customHeight="1" x14ac:dyDescent="0.2">
      <c r="A3" s="262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8" s="61" customFormat="1" ht="29.25" customHeight="1" x14ac:dyDescent="0.2">
      <c r="A4" s="263"/>
      <c r="B4" s="229"/>
      <c r="C4" s="89" t="s">
        <v>28</v>
      </c>
      <c r="D4" s="90" t="s">
        <v>187</v>
      </c>
      <c r="E4" s="89" t="s">
        <v>28</v>
      </c>
      <c r="F4" s="90" t="s">
        <v>187</v>
      </c>
      <c r="G4" s="89" t="s">
        <v>28</v>
      </c>
      <c r="H4" s="90" t="s">
        <v>187</v>
      </c>
    </row>
    <row r="5" spans="1:8" x14ac:dyDescent="0.2">
      <c r="A5" s="32" t="s">
        <v>8</v>
      </c>
      <c r="B5" s="32" t="s">
        <v>9</v>
      </c>
      <c r="C5" s="18">
        <v>1467303.76</v>
      </c>
      <c r="D5" s="19">
        <v>3323</v>
      </c>
      <c r="E5" s="20">
        <v>870314.88</v>
      </c>
      <c r="F5" s="21">
        <v>1971</v>
      </c>
      <c r="G5" s="20">
        <v>2337618.64</v>
      </c>
      <c r="H5" s="21">
        <v>5294</v>
      </c>
    </row>
    <row r="6" spans="1:8" x14ac:dyDescent="0.2">
      <c r="A6" s="32" t="s">
        <v>33</v>
      </c>
      <c r="B6" s="32" t="s">
        <v>34</v>
      </c>
      <c r="C6" s="18">
        <v>6881050.2599999998</v>
      </c>
      <c r="D6" s="19">
        <v>15584</v>
      </c>
      <c r="E6" s="20">
        <v>-707158.34</v>
      </c>
      <c r="F6" s="21">
        <v>-1602</v>
      </c>
      <c r="G6" s="20">
        <v>6173891.9199999999</v>
      </c>
      <c r="H6" s="21">
        <v>13982</v>
      </c>
    </row>
    <row r="7" spans="1:8" ht="25.5" x14ac:dyDescent="0.2">
      <c r="A7" s="32" t="s">
        <v>70</v>
      </c>
      <c r="B7" s="32" t="s">
        <v>71</v>
      </c>
      <c r="C7" s="18">
        <v>742483.14</v>
      </c>
      <c r="D7" s="19">
        <v>1682</v>
      </c>
      <c r="E7" s="20">
        <v>-17441.62</v>
      </c>
      <c r="F7" s="21">
        <v>-40</v>
      </c>
      <c r="G7" s="20">
        <v>725041.52</v>
      </c>
      <c r="H7" s="21">
        <v>1642</v>
      </c>
    </row>
    <row r="8" spans="1:8" x14ac:dyDescent="0.2">
      <c r="A8" s="32" t="s">
        <v>18</v>
      </c>
      <c r="B8" s="32" t="s">
        <v>19</v>
      </c>
      <c r="C8" s="18">
        <v>15979062.800000001</v>
      </c>
      <c r="D8" s="19">
        <v>36193</v>
      </c>
      <c r="E8" s="20">
        <v>499073.28000000003</v>
      </c>
      <c r="F8" s="21">
        <v>1125</v>
      </c>
      <c r="G8" s="20">
        <v>16478136.08</v>
      </c>
      <c r="H8" s="21">
        <v>37318</v>
      </c>
    </row>
    <row r="9" spans="1:8" ht="25.5" x14ac:dyDescent="0.2">
      <c r="A9" s="32" t="s">
        <v>41</v>
      </c>
      <c r="B9" s="32" t="s">
        <v>42</v>
      </c>
      <c r="C9" s="18">
        <v>5768981.4000000004</v>
      </c>
      <c r="D9" s="19">
        <v>13073</v>
      </c>
      <c r="E9" s="20">
        <v>537378.52</v>
      </c>
      <c r="F9" s="21">
        <v>1209</v>
      </c>
      <c r="G9" s="20">
        <v>6306359.9199999999</v>
      </c>
      <c r="H9" s="21">
        <v>14282</v>
      </c>
    </row>
    <row r="10" spans="1:8" x14ac:dyDescent="0.2">
      <c r="A10" s="32" t="s">
        <v>20</v>
      </c>
      <c r="B10" s="32" t="s">
        <v>21</v>
      </c>
      <c r="C10" s="18">
        <v>5229339.9000000004</v>
      </c>
      <c r="D10" s="19">
        <v>11837</v>
      </c>
      <c r="E10" s="20">
        <v>548031.14</v>
      </c>
      <c r="F10" s="21">
        <v>1247</v>
      </c>
      <c r="G10" s="20">
        <v>5777371.04</v>
      </c>
      <c r="H10" s="21">
        <v>13084</v>
      </c>
    </row>
    <row r="11" spans="1:8" ht="25.5" x14ac:dyDescent="0.2">
      <c r="A11" s="32" t="s">
        <v>22</v>
      </c>
      <c r="B11" s="32" t="s">
        <v>23</v>
      </c>
      <c r="C11" s="18">
        <v>418378.04</v>
      </c>
      <c r="D11" s="22">
        <v>943</v>
      </c>
      <c r="E11" s="20">
        <v>9935.16</v>
      </c>
      <c r="F11" s="21">
        <v>27</v>
      </c>
      <c r="G11" s="20">
        <v>428313.2</v>
      </c>
      <c r="H11" s="21">
        <v>970</v>
      </c>
    </row>
    <row r="12" spans="1:8" ht="25.5" x14ac:dyDescent="0.2">
      <c r="A12" s="32" t="s">
        <v>138</v>
      </c>
      <c r="B12" s="32" t="s">
        <v>139</v>
      </c>
      <c r="C12" s="18">
        <v>128052.4</v>
      </c>
      <c r="D12" s="22">
        <v>290</v>
      </c>
      <c r="E12" s="20">
        <v>1766.24</v>
      </c>
      <c r="F12" s="21">
        <v>4</v>
      </c>
      <c r="G12" s="20">
        <v>129818.64</v>
      </c>
      <c r="H12" s="21">
        <v>294</v>
      </c>
    </row>
    <row r="13" spans="1:8" x14ac:dyDescent="0.2">
      <c r="A13" s="236" t="s">
        <v>24</v>
      </c>
      <c r="B13" s="236"/>
      <c r="C13" s="18">
        <v>36614651.700000003</v>
      </c>
      <c r="D13" s="19">
        <v>82925</v>
      </c>
      <c r="E13" s="20">
        <v>1741899.26</v>
      </c>
      <c r="F13" s="21">
        <v>3941</v>
      </c>
      <c r="G13" s="20">
        <v>38356550.960000001</v>
      </c>
      <c r="H13" s="21">
        <v>86866</v>
      </c>
    </row>
    <row r="14" spans="1:8" x14ac:dyDescent="0.2">
      <c r="A14" s="24" t="s">
        <v>25</v>
      </c>
      <c r="B14" s="24"/>
      <c r="C14" s="105">
        <v>582200</v>
      </c>
      <c r="D14" s="106">
        <v>1318</v>
      </c>
      <c r="E14" s="106">
        <v>-277056.86</v>
      </c>
      <c r="F14" s="106">
        <v>-880</v>
      </c>
      <c r="G14" s="106">
        <v>305143.14</v>
      </c>
      <c r="H14" s="106">
        <v>438</v>
      </c>
    </row>
    <row r="15" spans="1:8" x14ac:dyDescent="0.2">
      <c r="A15" s="24"/>
      <c r="B15" s="24"/>
      <c r="C15" s="106"/>
      <c r="D15" s="106"/>
      <c r="E15" s="107">
        <v>1464842.4</v>
      </c>
      <c r="F15" s="108">
        <v>3061</v>
      </c>
      <c r="G15" s="106"/>
      <c r="H15" s="106"/>
    </row>
  </sheetData>
  <mergeCells count="8">
    <mergeCell ref="A13:B13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6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Normal="100" zoomScaleSheetLayoutView="100" workbookViewId="0">
      <selection activeCell="A2" sqref="A2:H2"/>
    </sheetView>
  </sheetViews>
  <sheetFormatPr defaultRowHeight="12.75" x14ac:dyDescent="0.2"/>
  <cols>
    <col min="1" max="1" width="11.33203125" style="15" bestFit="1" customWidth="1"/>
    <col min="2" max="2" width="35.1640625" style="15" customWidth="1"/>
    <col min="3" max="3" width="16.6640625" style="15" customWidth="1"/>
    <col min="4" max="4" width="14.1640625" style="15" bestFit="1" customWidth="1"/>
    <col min="5" max="5" width="14.1640625" style="15" customWidth="1"/>
    <col min="6" max="6" width="14.1640625" style="15" bestFit="1" customWidth="1"/>
    <col min="7" max="7" width="13.83203125" style="15" customWidth="1"/>
    <col min="8" max="8" width="14.1640625" style="15" customWidth="1"/>
    <col min="9" max="16384" width="9.33203125" style="15"/>
  </cols>
  <sheetData>
    <row r="1" spans="1:8" ht="51" customHeight="1" x14ac:dyDescent="0.2">
      <c r="E1" s="220" t="s">
        <v>196</v>
      </c>
      <c r="F1" s="220"/>
      <c r="G1" s="220"/>
      <c r="H1" s="220"/>
    </row>
    <row r="2" spans="1:8" ht="63.75" customHeight="1" x14ac:dyDescent="0.2">
      <c r="A2" s="265" t="s">
        <v>197</v>
      </c>
      <c r="B2" s="265"/>
      <c r="C2" s="265"/>
      <c r="D2" s="265"/>
      <c r="E2" s="265"/>
      <c r="F2" s="265"/>
      <c r="G2" s="265"/>
      <c r="H2" s="265"/>
    </row>
    <row r="3" spans="1:8" s="17" customFormat="1" ht="39" customHeight="1" x14ac:dyDescent="0.2">
      <c r="A3" s="266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8" s="61" customFormat="1" ht="30.75" customHeight="1" x14ac:dyDescent="0.2">
      <c r="A4" s="267"/>
      <c r="B4" s="229"/>
      <c r="C4" s="89" t="s">
        <v>28</v>
      </c>
      <c r="D4" s="90" t="s">
        <v>187</v>
      </c>
      <c r="E4" s="89" t="s">
        <v>28</v>
      </c>
      <c r="F4" s="90" t="s">
        <v>187</v>
      </c>
      <c r="G4" s="89" t="s">
        <v>28</v>
      </c>
      <c r="H4" s="90" t="s">
        <v>187</v>
      </c>
    </row>
    <row r="5" spans="1:8" x14ac:dyDescent="0.2">
      <c r="A5" s="32" t="s">
        <v>4</v>
      </c>
      <c r="B5" s="32" t="s">
        <v>5</v>
      </c>
      <c r="C5" s="18">
        <v>1724460.44</v>
      </c>
      <c r="D5" s="19">
        <v>2034</v>
      </c>
      <c r="E5" s="20">
        <v>-120153.58</v>
      </c>
      <c r="F5" s="21">
        <v>-136</v>
      </c>
      <c r="G5" s="20">
        <v>1604306.86</v>
      </c>
      <c r="H5" s="21">
        <v>1898</v>
      </c>
    </row>
    <row r="6" spans="1:8" x14ac:dyDescent="0.2">
      <c r="A6" s="32" t="s">
        <v>10</v>
      </c>
      <c r="B6" s="32" t="s">
        <v>11</v>
      </c>
      <c r="C6" s="18">
        <v>19391379.149999999</v>
      </c>
      <c r="D6" s="19">
        <v>15536</v>
      </c>
      <c r="E6" s="20">
        <v>966045.15</v>
      </c>
      <c r="F6" s="21">
        <v>538</v>
      </c>
      <c r="G6" s="20">
        <v>20357424.300000001</v>
      </c>
      <c r="H6" s="21">
        <v>16074</v>
      </c>
    </row>
    <row r="7" spans="1:8" x14ac:dyDescent="0.2">
      <c r="A7" s="32" t="s">
        <v>12</v>
      </c>
      <c r="B7" s="32" t="s">
        <v>13</v>
      </c>
      <c r="C7" s="18">
        <v>6072692.79</v>
      </c>
      <c r="D7" s="19">
        <v>5265</v>
      </c>
      <c r="E7" s="20">
        <v>67568.490000000005</v>
      </c>
      <c r="F7" s="21">
        <v>74</v>
      </c>
      <c r="G7" s="20">
        <v>6140261.2800000003</v>
      </c>
      <c r="H7" s="21">
        <v>5339</v>
      </c>
    </row>
    <row r="8" spans="1:8" x14ac:dyDescent="0.2">
      <c r="A8" s="32" t="s">
        <v>18</v>
      </c>
      <c r="B8" s="32" t="s">
        <v>19</v>
      </c>
      <c r="C8" s="18">
        <v>658944.62</v>
      </c>
      <c r="D8" s="22">
        <v>804</v>
      </c>
      <c r="E8" s="20">
        <v>6513.9</v>
      </c>
      <c r="F8" s="21">
        <v>7</v>
      </c>
      <c r="G8" s="20">
        <v>665458.52</v>
      </c>
      <c r="H8" s="21">
        <v>811</v>
      </c>
    </row>
    <row r="9" spans="1:8" x14ac:dyDescent="0.2">
      <c r="A9" s="32" t="s">
        <v>35</v>
      </c>
      <c r="B9" s="32" t="s">
        <v>36</v>
      </c>
      <c r="C9" s="18">
        <v>340136.87</v>
      </c>
      <c r="D9" s="22">
        <v>413</v>
      </c>
      <c r="E9" s="20">
        <v>70051.87</v>
      </c>
      <c r="F9" s="21">
        <v>78</v>
      </c>
      <c r="G9" s="20">
        <v>410188.74</v>
      </c>
      <c r="H9" s="21">
        <v>491</v>
      </c>
    </row>
    <row r="10" spans="1:8" ht="25.5" x14ac:dyDescent="0.2">
      <c r="A10" s="32" t="s">
        <v>22</v>
      </c>
      <c r="B10" s="32" t="s">
        <v>23</v>
      </c>
      <c r="C10" s="18">
        <v>4368579.53</v>
      </c>
      <c r="D10" s="19">
        <v>3885</v>
      </c>
      <c r="E10" s="20">
        <v>-16427.759999999998</v>
      </c>
      <c r="F10" s="21">
        <v>-45</v>
      </c>
      <c r="G10" s="20">
        <v>4352151.7699999996</v>
      </c>
      <c r="H10" s="21">
        <v>3840</v>
      </c>
    </row>
    <row r="11" spans="1:8" x14ac:dyDescent="0.2">
      <c r="A11" s="32" t="s">
        <v>84</v>
      </c>
      <c r="B11" s="32" t="s">
        <v>85</v>
      </c>
      <c r="C11" s="18">
        <v>230877.27</v>
      </c>
      <c r="D11" s="22">
        <v>281</v>
      </c>
      <c r="E11" s="20">
        <v>-12816.51</v>
      </c>
      <c r="F11" s="21">
        <v>-16</v>
      </c>
      <c r="G11" s="20">
        <v>218060.76</v>
      </c>
      <c r="H11" s="21">
        <v>265</v>
      </c>
    </row>
    <row r="12" spans="1:8" x14ac:dyDescent="0.2">
      <c r="A12" s="32" t="s">
        <v>102</v>
      </c>
      <c r="B12" s="32" t="s">
        <v>103</v>
      </c>
      <c r="C12" s="18">
        <v>515402.84</v>
      </c>
      <c r="D12" s="22">
        <v>566</v>
      </c>
      <c r="E12" s="20">
        <v>14068.09</v>
      </c>
      <c r="F12" s="21">
        <v>4</v>
      </c>
      <c r="G12" s="20">
        <v>529470.93000000005</v>
      </c>
      <c r="H12" s="21">
        <v>570</v>
      </c>
    </row>
    <row r="13" spans="1:8" x14ac:dyDescent="0.2">
      <c r="A13" s="236" t="s">
        <v>24</v>
      </c>
      <c r="B13" s="236"/>
      <c r="C13" s="18">
        <v>33302473.510000002</v>
      </c>
      <c r="D13" s="19">
        <v>28784</v>
      </c>
      <c r="E13" s="18">
        <v>974849.65</v>
      </c>
      <c r="F13" s="19">
        <v>504</v>
      </c>
      <c r="G13" s="18">
        <v>34277323.159999996</v>
      </c>
      <c r="H13" s="19">
        <v>29288</v>
      </c>
    </row>
    <row r="14" spans="1:8" x14ac:dyDescent="0.2">
      <c r="A14" s="24" t="s">
        <v>25</v>
      </c>
      <c r="B14" s="24"/>
      <c r="C14" s="105">
        <v>1070567</v>
      </c>
      <c r="D14" s="106">
        <v>103</v>
      </c>
      <c r="E14" s="105">
        <v>-483223.6</v>
      </c>
      <c r="F14" s="106">
        <v>-23</v>
      </c>
      <c r="G14" s="105">
        <v>587343.4</v>
      </c>
      <c r="H14" s="106">
        <v>80</v>
      </c>
    </row>
    <row r="15" spans="1:8" x14ac:dyDescent="0.2">
      <c r="A15" s="24"/>
      <c r="B15" s="24"/>
      <c r="C15" s="106"/>
      <c r="D15" s="106"/>
      <c r="E15" s="107">
        <v>491626.05</v>
      </c>
      <c r="F15" s="108">
        <v>481</v>
      </c>
      <c r="G15" s="106"/>
      <c r="H15" s="106"/>
    </row>
  </sheetData>
  <mergeCells count="8">
    <mergeCell ref="E1:H1"/>
    <mergeCell ref="A13:B13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1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BreakPreview" zoomScaleNormal="100" zoomScaleSheetLayoutView="100" workbookViewId="0">
      <selection activeCell="A2" sqref="A2:H2"/>
    </sheetView>
  </sheetViews>
  <sheetFormatPr defaultRowHeight="12.75" x14ac:dyDescent="0.2"/>
  <cols>
    <col min="1" max="1" width="11" style="15" bestFit="1" customWidth="1"/>
    <col min="2" max="2" width="32.5" style="15" customWidth="1"/>
    <col min="3" max="3" width="20" style="15" customWidth="1"/>
    <col min="4" max="4" width="15.33203125" style="15" customWidth="1"/>
    <col min="5" max="5" width="18.33203125" style="15" customWidth="1"/>
    <col min="6" max="6" width="14.1640625" style="15" customWidth="1"/>
    <col min="7" max="7" width="21.83203125" style="15" customWidth="1"/>
    <col min="8" max="8" width="13.33203125" style="15" customWidth="1"/>
    <col min="9" max="16384" width="9.33203125" style="15"/>
  </cols>
  <sheetData>
    <row r="1" spans="1:8" ht="42.75" customHeight="1" x14ac:dyDescent="0.2">
      <c r="F1" s="268" t="s">
        <v>194</v>
      </c>
      <c r="G1" s="268"/>
      <c r="H1" s="268"/>
    </row>
    <row r="2" spans="1:8" ht="40.5" customHeight="1" x14ac:dyDescent="0.2">
      <c r="A2" s="261" t="s">
        <v>195</v>
      </c>
      <c r="B2" s="261"/>
      <c r="C2" s="261"/>
      <c r="D2" s="261"/>
      <c r="E2" s="261"/>
      <c r="F2" s="261"/>
      <c r="G2" s="261"/>
      <c r="H2" s="261"/>
    </row>
    <row r="3" spans="1:8" s="17" customFormat="1" x14ac:dyDescent="0.2">
      <c r="A3" s="266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8" s="61" customFormat="1" ht="38.25" x14ac:dyDescent="0.2">
      <c r="A4" s="267"/>
      <c r="B4" s="229"/>
      <c r="C4" s="89" t="s">
        <v>28</v>
      </c>
      <c r="D4" s="90" t="s">
        <v>396</v>
      </c>
      <c r="E4" s="89" t="s">
        <v>28</v>
      </c>
      <c r="F4" s="90" t="s">
        <v>396</v>
      </c>
      <c r="G4" s="89" t="s">
        <v>28</v>
      </c>
      <c r="H4" s="90" t="s">
        <v>396</v>
      </c>
    </row>
    <row r="5" spans="1:8" s="61" customFormat="1" x14ac:dyDescent="0.2">
      <c r="A5" s="64" t="s">
        <v>2</v>
      </c>
      <c r="B5" s="64" t="s">
        <v>3</v>
      </c>
      <c r="C5" s="65">
        <v>2304790.02</v>
      </c>
      <c r="D5" s="66">
        <v>1836</v>
      </c>
      <c r="E5" s="67">
        <v>-63544.89</v>
      </c>
      <c r="F5" s="68">
        <v>-48</v>
      </c>
      <c r="G5" s="67">
        <f>C5+E5</f>
        <v>2241245.13</v>
      </c>
      <c r="H5" s="68">
        <f>D5+F5</f>
        <v>1788</v>
      </c>
    </row>
    <row r="6" spans="1:8" x14ac:dyDescent="0.2">
      <c r="A6" s="64" t="s">
        <v>4</v>
      </c>
      <c r="B6" s="64" t="s">
        <v>5</v>
      </c>
      <c r="C6" s="65">
        <v>16419754.17</v>
      </c>
      <c r="D6" s="66">
        <v>9960</v>
      </c>
      <c r="E6" s="67">
        <v>673997.82</v>
      </c>
      <c r="F6" s="68">
        <v>-537</v>
      </c>
      <c r="G6" s="67">
        <f t="shared" ref="G6:H59" si="0">C6+E6</f>
        <v>17093751.989999998</v>
      </c>
      <c r="H6" s="68">
        <f t="shared" si="0"/>
        <v>9423</v>
      </c>
    </row>
    <row r="7" spans="1:8" x14ac:dyDescent="0.2">
      <c r="A7" s="64" t="s">
        <v>68</v>
      </c>
      <c r="B7" s="64" t="s">
        <v>69</v>
      </c>
      <c r="C7" s="65">
        <v>921496.32</v>
      </c>
      <c r="D7" s="70">
        <v>737</v>
      </c>
      <c r="E7" s="67">
        <v>47673.599999999999</v>
      </c>
      <c r="F7" s="68">
        <v>35</v>
      </c>
      <c r="G7" s="67">
        <f t="shared" si="0"/>
        <v>969169.92000000004</v>
      </c>
      <c r="H7" s="68">
        <f t="shared" si="0"/>
        <v>772</v>
      </c>
    </row>
    <row r="8" spans="1:8" x14ac:dyDescent="0.2">
      <c r="A8" s="64" t="s">
        <v>6</v>
      </c>
      <c r="B8" s="64" t="s">
        <v>7</v>
      </c>
      <c r="C8" s="65">
        <v>716400.86</v>
      </c>
      <c r="D8" s="70">
        <v>581</v>
      </c>
      <c r="E8" s="67">
        <v>-122793.95</v>
      </c>
      <c r="F8" s="68">
        <v>-100</v>
      </c>
      <c r="G8" s="67">
        <f t="shared" si="0"/>
        <v>593606.91</v>
      </c>
      <c r="H8" s="68">
        <f t="shared" si="0"/>
        <v>481</v>
      </c>
    </row>
    <row r="9" spans="1:8" x14ac:dyDescent="0.2">
      <c r="A9" s="64" t="s">
        <v>10</v>
      </c>
      <c r="B9" s="64" t="s">
        <v>11</v>
      </c>
      <c r="C9" s="65">
        <v>21859082.600000001</v>
      </c>
      <c r="D9" s="66">
        <v>11292</v>
      </c>
      <c r="E9" s="67">
        <v>2048814.48</v>
      </c>
      <c r="F9" s="68">
        <v>495</v>
      </c>
      <c r="G9" s="67">
        <f t="shared" si="0"/>
        <v>23907897.079999998</v>
      </c>
      <c r="H9" s="68">
        <f t="shared" si="0"/>
        <v>11787</v>
      </c>
    </row>
    <row r="10" spans="1:8" x14ac:dyDescent="0.2">
      <c r="A10" s="64" t="s">
        <v>12</v>
      </c>
      <c r="B10" s="64" t="s">
        <v>13</v>
      </c>
      <c r="C10" s="65">
        <v>6800735.5800000001</v>
      </c>
      <c r="D10" s="66">
        <v>3660</v>
      </c>
      <c r="E10" s="67">
        <v>161248.20000000001</v>
      </c>
      <c r="F10" s="68">
        <v>60</v>
      </c>
      <c r="G10" s="67">
        <f t="shared" si="0"/>
        <v>6961983.7800000003</v>
      </c>
      <c r="H10" s="68">
        <f t="shared" si="0"/>
        <v>3720</v>
      </c>
    </row>
    <row r="11" spans="1:8" x14ac:dyDescent="0.2">
      <c r="A11" s="64" t="s">
        <v>33</v>
      </c>
      <c r="B11" s="64" t="s">
        <v>34</v>
      </c>
      <c r="C11" s="65">
        <v>6293.16</v>
      </c>
      <c r="D11" s="70">
        <v>5</v>
      </c>
      <c r="E11" s="67">
        <v>-2097.7199999999998</v>
      </c>
      <c r="F11" s="68">
        <v>-2</v>
      </c>
      <c r="G11" s="67">
        <f t="shared" si="0"/>
        <v>4195.4399999999996</v>
      </c>
      <c r="H11" s="68">
        <f t="shared" si="0"/>
        <v>3</v>
      </c>
    </row>
    <row r="12" spans="1:8" x14ac:dyDescent="0.2">
      <c r="A12" s="64" t="s">
        <v>16</v>
      </c>
      <c r="B12" s="64" t="s">
        <v>17</v>
      </c>
      <c r="C12" s="65">
        <v>3766845.93</v>
      </c>
      <c r="D12" s="66">
        <v>1922</v>
      </c>
      <c r="E12" s="67">
        <v>73380.56</v>
      </c>
      <c r="F12" s="68">
        <v>-56</v>
      </c>
      <c r="G12" s="67">
        <f t="shared" si="0"/>
        <v>3840226.49</v>
      </c>
      <c r="H12" s="68">
        <f t="shared" si="0"/>
        <v>1866</v>
      </c>
    </row>
    <row r="13" spans="1:8" x14ac:dyDescent="0.2">
      <c r="A13" s="64" t="s">
        <v>18</v>
      </c>
      <c r="B13" s="64" t="s">
        <v>19</v>
      </c>
      <c r="C13" s="65">
        <v>5866073.5499999998</v>
      </c>
      <c r="D13" s="66">
        <v>4269</v>
      </c>
      <c r="E13" s="67">
        <v>159405.01</v>
      </c>
      <c r="F13" s="68">
        <v>270</v>
      </c>
      <c r="G13" s="67">
        <f t="shared" si="0"/>
        <v>6025478.5599999996</v>
      </c>
      <c r="H13" s="68">
        <f t="shared" si="0"/>
        <v>4539</v>
      </c>
    </row>
    <row r="14" spans="1:8" ht="25.5" x14ac:dyDescent="0.2">
      <c r="A14" s="64" t="s">
        <v>41</v>
      </c>
      <c r="B14" s="64" t="s">
        <v>42</v>
      </c>
      <c r="C14" s="65">
        <v>14678674.949999999</v>
      </c>
      <c r="D14" s="66">
        <v>8585</v>
      </c>
      <c r="E14" s="67">
        <v>337259.22</v>
      </c>
      <c r="F14" s="68">
        <v>-125</v>
      </c>
      <c r="G14" s="67">
        <f t="shared" si="0"/>
        <v>15015934.17</v>
      </c>
      <c r="H14" s="68">
        <f t="shared" si="0"/>
        <v>8460</v>
      </c>
    </row>
    <row r="15" spans="1:8" x14ac:dyDescent="0.2">
      <c r="A15" s="64" t="s">
        <v>43</v>
      </c>
      <c r="B15" s="64" t="s">
        <v>44</v>
      </c>
      <c r="C15" s="65">
        <v>2608291.4900000002</v>
      </c>
      <c r="D15" s="66">
        <v>2114</v>
      </c>
      <c r="E15" s="67">
        <v>154880.79999999999</v>
      </c>
      <c r="F15" s="68">
        <v>125</v>
      </c>
      <c r="G15" s="67">
        <f t="shared" si="0"/>
        <v>2763172.29</v>
      </c>
      <c r="H15" s="68">
        <f t="shared" si="0"/>
        <v>2239</v>
      </c>
    </row>
    <row r="16" spans="1:8" x14ac:dyDescent="0.2">
      <c r="A16" s="64" t="s">
        <v>35</v>
      </c>
      <c r="B16" s="64" t="s">
        <v>36</v>
      </c>
      <c r="C16" s="65">
        <v>7390679.1299999999</v>
      </c>
      <c r="D16" s="66">
        <v>5754</v>
      </c>
      <c r="E16" s="67">
        <v>124355.62</v>
      </c>
      <c r="F16" s="68">
        <v>130</v>
      </c>
      <c r="G16" s="67">
        <f t="shared" si="0"/>
        <v>7515034.75</v>
      </c>
      <c r="H16" s="68">
        <f t="shared" si="0"/>
        <v>5884</v>
      </c>
    </row>
    <row r="17" spans="1:8" x14ac:dyDescent="0.2">
      <c r="A17" s="64" t="s">
        <v>20</v>
      </c>
      <c r="B17" s="64" t="s">
        <v>21</v>
      </c>
      <c r="C17" s="65">
        <v>3281415.06</v>
      </c>
      <c r="D17" s="66">
        <v>2660</v>
      </c>
      <c r="E17" s="67">
        <v>-158816.63</v>
      </c>
      <c r="F17" s="68">
        <v>-129</v>
      </c>
      <c r="G17" s="67">
        <f t="shared" si="0"/>
        <v>3122598.43</v>
      </c>
      <c r="H17" s="68">
        <f t="shared" si="0"/>
        <v>2531</v>
      </c>
    </row>
    <row r="18" spans="1:8" x14ac:dyDescent="0.2">
      <c r="A18" s="64" t="s">
        <v>45</v>
      </c>
      <c r="B18" s="64" t="s">
        <v>46</v>
      </c>
      <c r="C18" s="65">
        <v>6503896.8899999997</v>
      </c>
      <c r="D18" s="66">
        <v>5373</v>
      </c>
      <c r="E18" s="67">
        <v>-390207.41</v>
      </c>
      <c r="F18" s="68">
        <v>-326</v>
      </c>
      <c r="G18" s="67">
        <f t="shared" si="0"/>
        <v>6113689.4800000004</v>
      </c>
      <c r="H18" s="68">
        <f t="shared" si="0"/>
        <v>5047</v>
      </c>
    </row>
    <row r="19" spans="1:8" x14ac:dyDescent="0.2">
      <c r="A19" s="64" t="s">
        <v>150</v>
      </c>
      <c r="B19" s="64" t="s">
        <v>151</v>
      </c>
      <c r="C19" s="65">
        <v>203628.15</v>
      </c>
      <c r="D19" s="70">
        <v>165</v>
      </c>
      <c r="E19" s="67">
        <v>69110.16</v>
      </c>
      <c r="F19" s="68">
        <v>56</v>
      </c>
      <c r="G19" s="67">
        <f t="shared" si="0"/>
        <v>272738.31</v>
      </c>
      <c r="H19" s="68">
        <f t="shared" si="0"/>
        <v>221</v>
      </c>
    </row>
    <row r="20" spans="1:8" x14ac:dyDescent="0.2">
      <c r="A20" s="64" t="s">
        <v>60</v>
      </c>
      <c r="B20" s="64" t="s">
        <v>61</v>
      </c>
      <c r="C20" s="65">
        <v>1497564.45</v>
      </c>
      <c r="D20" s="66">
        <v>1193</v>
      </c>
      <c r="E20" s="67">
        <v>-344350.44</v>
      </c>
      <c r="F20" s="68">
        <v>-274</v>
      </c>
      <c r="G20" s="67">
        <f t="shared" si="0"/>
        <v>1153214.01</v>
      </c>
      <c r="H20" s="68">
        <f t="shared" si="0"/>
        <v>919</v>
      </c>
    </row>
    <row r="21" spans="1:8" ht="25.5" x14ac:dyDescent="0.2">
      <c r="A21" s="64" t="s">
        <v>22</v>
      </c>
      <c r="B21" s="64" t="s">
        <v>23</v>
      </c>
      <c r="C21" s="65">
        <v>12646383.619999999</v>
      </c>
      <c r="D21" s="66">
        <v>8780</v>
      </c>
      <c r="E21" s="67">
        <v>77773.83</v>
      </c>
      <c r="F21" s="68">
        <v>-74</v>
      </c>
      <c r="G21" s="67">
        <f t="shared" si="0"/>
        <v>12724157.449999999</v>
      </c>
      <c r="H21" s="68">
        <f t="shared" si="0"/>
        <v>8706</v>
      </c>
    </row>
    <row r="22" spans="1:8" x14ac:dyDescent="0.2">
      <c r="A22" s="64" t="s">
        <v>62</v>
      </c>
      <c r="B22" s="64" t="s">
        <v>63</v>
      </c>
      <c r="C22" s="65">
        <v>3865164.93</v>
      </c>
      <c r="D22" s="66">
        <v>3104</v>
      </c>
      <c r="E22" s="67">
        <v>108927.75</v>
      </c>
      <c r="F22" s="68">
        <v>94</v>
      </c>
      <c r="G22" s="67">
        <f t="shared" si="0"/>
        <v>3974092.68</v>
      </c>
      <c r="H22" s="68">
        <f t="shared" si="0"/>
        <v>3198</v>
      </c>
    </row>
    <row r="23" spans="1:8" x14ac:dyDescent="0.2">
      <c r="A23" s="64" t="s">
        <v>72</v>
      </c>
      <c r="B23" s="64" t="s">
        <v>73</v>
      </c>
      <c r="C23" s="65">
        <v>3123137.88</v>
      </c>
      <c r="D23" s="66">
        <v>2513</v>
      </c>
      <c r="E23" s="67">
        <v>3334.5</v>
      </c>
      <c r="F23" s="68">
        <v>4</v>
      </c>
      <c r="G23" s="67">
        <f t="shared" si="0"/>
        <v>3126472.38</v>
      </c>
      <c r="H23" s="68">
        <f t="shared" si="0"/>
        <v>2517</v>
      </c>
    </row>
    <row r="24" spans="1:8" x14ac:dyDescent="0.2">
      <c r="A24" s="64" t="s">
        <v>74</v>
      </c>
      <c r="B24" s="64" t="s">
        <v>75</v>
      </c>
      <c r="C24" s="65">
        <v>1007054.27</v>
      </c>
      <c r="D24" s="70">
        <v>824</v>
      </c>
      <c r="E24" s="67">
        <v>43208.15</v>
      </c>
      <c r="F24" s="68">
        <v>34</v>
      </c>
      <c r="G24" s="67">
        <f t="shared" si="0"/>
        <v>1050262.42</v>
      </c>
      <c r="H24" s="68">
        <f t="shared" si="0"/>
        <v>858</v>
      </c>
    </row>
    <row r="25" spans="1:8" x14ac:dyDescent="0.2">
      <c r="A25" s="64" t="s">
        <v>76</v>
      </c>
      <c r="B25" s="64" t="s">
        <v>77</v>
      </c>
      <c r="C25" s="65">
        <v>1130677.97</v>
      </c>
      <c r="D25" s="70">
        <v>906</v>
      </c>
      <c r="E25" s="67">
        <v>11763.13</v>
      </c>
      <c r="F25" s="68">
        <v>8</v>
      </c>
      <c r="G25" s="67">
        <f t="shared" si="0"/>
        <v>1142441.1000000001</v>
      </c>
      <c r="H25" s="68">
        <f t="shared" si="0"/>
        <v>914</v>
      </c>
    </row>
    <row r="26" spans="1:8" x14ac:dyDescent="0.2">
      <c r="A26" s="64" t="s">
        <v>78</v>
      </c>
      <c r="B26" s="64" t="s">
        <v>79</v>
      </c>
      <c r="C26" s="65">
        <v>450733.49</v>
      </c>
      <c r="D26" s="70">
        <v>368</v>
      </c>
      <c r="E26" s="67">
        <v>55051.16</v>
      </c>
      <c r="F26" s="68">
        <v>46</v>
      </c>
      <c r="G26" s="67">
        <f t="shared" si="0"/>
        <v>505784.65</v>
      </c>
      <c r="H26" s="68">
        <f t="shared" si="0"/>
        <v>414</v>
      </c>
    </row>
    <row r="27" spans="1:8" x14ac:dyDescent="0.2">
      <c r="A27" s="64" t="s">
        <v>80</v>
      </c>
      <c r="B27" s="64" t="s">
        <v>81</v>
      </c>
      <c r="C27" s="65">
        <v>1058866.3799999999</v>
      </c>
      <c r="D27" s="70">
        <v>858</v>
      </c>
      <c r="E27" s="67">
        <v>-65407.83</v>
      </c>
      <c r="F27" s="68">
        <v>-53</v>
      </c>
      <c r="G27" s="67">
        <f t="shared" si="0"/>
        <v>993458.55</v>
      </c>
      <c r="H27" s="68">
        <f t="shared" si="0"/>
        <v>805</v>
      </c>
    </row>
    <row r="28" spans="1:8" ht="25.5" x14ac:dyDescent="0.2">
      <c r="A28" s="64" t="s">
        <v>82</v>
      </c>
      <c r="B28" s="64" t="s">
        <v>83</v>
      </c>
      <c r="C28" s="65">
        <v>1941610.4</v>
      </c>
      <c r="D28" s="66">
        <v>1584</v>
      </c>
      <c r="E28" s="67">
        <v>23622.98</v>
      </c>
      <c r="F28" s="68">
        <v>15</v>
      </c>
      <c r="G28" s="67">
        <f t="shared" si="0"/>
        <v>1965233.38</v>
      </c>
      <c r="H28" s="68">
        <f t="shared" si="0"/>
        <v>1599</v>
      </c>
    </row>
    <row r="29" spans="1:8" x14ac:dyDescent="0.2">
      <c r="A29" s="64" t="s">
        <v>84</v>
      </c>
      <c r="B29" s="64" t="s">
        <v>85</v>
      </c>
      <c r="C29" s="65">
        <v>1880153.78</v>
      </c>
      <c r="D29" s="66">
        <v>1505</v>
      </c>
      <c r="E29" s="67">
        <v>16749.28</v>
      </c>
      <c r="F29" s="68">
        <v>19</v>
      </c>
      <c r="G29" s="67">
        <f t="shared" si="0"/>
        <v>1896903.06</v>
      </c>
      <c r="H29" s="68">
        <f t="shared" si="0"/>
        <v>1524</v>
      </c>
    </row>
    <row r="30" spans="1:8" x14ac:dyDescent="0.2">
      <c r="A30" s="64" t="s">
        <v>86</v>
      </c>
      <c r="B30" s="64" t="s">
        <v>87</v>
      </c>
      <c r="C30" s="65">
        <v>1012364.55</v>
      </c>
      <c r="D30" s="70">
        <v>813</v>
      </c>
      <c r="E30" s="67">
        <v>-15237.18</v>
      </c>
      <c r="F30" s="68">
        <v>-13</v>
      </c>
      <c r="G30" s="67">
        <f t="shared" si="0"/>
        <v>997127.37</v>
      </c>
      <c r="H30" s="68">
        <f t="shared" si="0"/>
        <v>800</v>
      </c>
    </row>
    <row r="31" spans="1:8" x14ac:dyDescent="0.2">
      <c r="A31" s="64" t="s">
        <v>88</v>
      </c>
      <c r="B31" s="64" t="s">
        <v>89</v>
      </c>
      <c r="C31" s="65">
        <v>922122.72</v>
      </c>
      <c r="D31" s="70">
        <v>744</v>
      </c>
      <c r="E31" s="67">
        <v>-5515.74</v>
      </c>
      <c r="F31" s="68">
        <v>-7</v>
      </c>
      <c r="G31" s="67">
        <f t="shared" si="0"/>
        <v>916606.98</v>
      </c>
      <c r="H31" s="68">
        <f t="shared" si="0"/>
        <v>737</v>
      </c>
    </row>
    <row r="32" spans="1:8" x14ac:dyDescent="0.2">
      <c r="A32" s="64" t="s">
        <v>90</v>
      </c>
      <c r="B32" s="64" t="s">
        <v>91</v>
      </c>
      <c r="C32" s="65">
        <v>445633.65</v>
      </c>
      <c r="D32" s="70">
        <v>359</v>
      </c>
      <c r="E32" s="67">
        <v>21350.37</v>
      </c>
      <c r="F32" s="68">
        <v>17</v>
      </c>
      <c r="G32" s="67">
        <f t="shared" si="0"/>
        <v>466984.02</v>
      </c>
      <c r="H32" s="68">
        <f t="shared" si="0"/>
        <v>376</v>
      </c>
    </row>
    <row r="33" spans="1:8" x14ac:dyDescent="0.2">
      <c r="A33" s="64" t="s">
        <v>92</v>
      </c>
      <c r="B33" s="64" t="s">
        <v>93</v>
      </c>
      <c r="C33" s="65">
        <v>3661200.42</v>
      </c>
      <c r="D33" s="66">
        <v>2459</v>
      </c>
      <c r="E33" s="67">
        <v>-179807.84</v>
      </c>
      <c r="F33" s="68">
        <v>-94</v>
      </c>
      <c r="G33" s="67">
        <f t="shared" si="0"/>
        <v>3481392.58</v>
      </c>
      <c r="H33" s="68">
        <f t="shared" si="0"/>
        <v>2365</v>
      </c>
    </row>
    <row r="34" spans="1:8" x14ac:dyDescent="0.2">
      <c r="A34" s="64" t="s">
        <v>94</v>
      </c>
      <c r="B34" s="64" t="s">
        <v>95</v>
      </c>
      <c r="C34" s="65">
        <v>311480.82</v>
      </c>
      <c r="D34" s="70">
        <v>246</v>
      </c>
      <c r="E34" s="67">
        <v>66558.42</v>
      </c>
      <c r="F34" s="68">
        <v>53</v>
      </c>
      <c r="G34" s="67">
        <f t="shared" si="0"/>
        <v>378039.24</v>
      </c>
      <c r="H34" s="68">
        <f t="shared" si="0"/>
        <v>299</v>
      </c>
    </row>
    <row r="35" spans="1:8" x14ac:dyDescent="0.2">
      <c r="A35" s="64" t="s">
        <v>96</v>
      </c>
      <c r="B35" s="64" t="s">
        <v>97</v>
      </c>
      <c r="C35" s="65">
        <v>1487250.15</v>
      </c>
      <c r="D35" s="66">
        <v>1208</v>
      </c>
      <c r="E35" s="67">
        <v>-5022.26</v>
      </c>
      <c r="F35" s="68">
        <v>-13</v>
      </c>
      <c r="G35" s="67">
        <f t="shared" si="0"/>
        <v>1482227.89</v>
      </c>
      <c r="H35" s="68">
        <f t="shared" si="0"/>
        <v>1195</v>
      </c>
    </row>
    <row r="36" spans="1:8" x14ac:dyDescent="0.2">
      <c r="A36" s="64" t="s">
        <v>98</v>
      </c>
      <c r="B36" s="64" t="s">
        <v>99</v>
      </c>
      <c r="C36" s="65">
        <v>970678.76</v>
      </c>
      <c r="D36" s="70">
        <v>782</v>
      </c>
      <c r="E36" s="67">
        <v>270195.83</v>
      </c>
      <c r="F36" s="68">
        <v>219</v>
      </c>
      <c r="G36" s="67">
        <f t="shared" si="0"/>
        <v>1240874.5900000001</v>
      </c>
      <c r="H36" s="68">
        <f t="shared" si="0"/>
        <v>1001</v>
      </c>
    </row>
    <row r="37" spans="1:8" x14ac:dyDescent="0.2">
      <c r="A37" s="64" t="s">
        <v>100</v>
      </c>
      <c r="B37" s="64" t="s">
        <v>101</v>
      </c>
      <c r="C37" s="65">
        <v>1918970.16</v>
      </c>
      <c r="D37" s="66">
        <v>1049</v>
      </c>
      <c r="E37" s="67">
        <v>146011.26</v>
      </c>
      <c r="F37" s="68">
        <v>26</v>
      </c>
      <c r="G37" s="67">
        <f t="shared" si="0"/>
        <v>2064981.42</v>
      </c>
      <c r="H37" s="68">
        <f t="shared" si="0"/>
        <v>1075</v>
      </c>
    </row>
    <row r="38" spans="1:8" x14ac:dyDescent="0.2">
      <c r="A38" s="64" t="s">
        <v>102</v>
      </c>
      <c r="B38" s="64" t="s">
        <v>103</v>
      </c>
      <c r="C38" s="65">
        <v>3417341.16</v>
      </c>
      <c r="D38" s="66">
        <v>2549</v>
      </c>
      <c r="E38" s="67">
        <v>168288.78</v>
      </c>
      <c r="F38" s="68">
        <v>100</v>
      </c>
      <c r="G38" s="67">
        <f t="shared" si="0"/>
        <v>3585629.94</v>
      </c>
      <c r="H38" s="68">
        <f t="shared" si="0"/>
        <v>2649</v>
      </c>
    </row>
    <row r="39" spans="1:8" x14ac:dyDescent="0.2">
      <c r="A39" s="64" t="s">
        <v>104</v>
      </c>
      <c r="B39" s="64" t="s">
        <v>105</v>
      </c>
      <c r="C39" s="65">
        <v>128439.36</v>
      </c>
      <c r="D39" s="70">
        <v>102</v>
      </c>
      <c r="E39" s="67">
        <v>4375.3599999999997</v>
      </c>
      <c r="F39" s="68">
        <v>2</v>
      </c>
      <c r="G39" s="67">
        <f t="shared" si="0"/>
        <v>132814.72</v>
      </c>
      <c r="H39" s="68">
        <f t="shared" si="0"/>
        <v>104</v>
      </c>
    </row>
    <row r="40" spans="1:8" x14ac:dyDescent="0.2">
      <c r="A40" s="64" t="s">
        <v>106</v>
      </c>
      <c r="B40" s="64" t="s">
        <v>107</v>
      </c>
      <c r="C40" s="65">
        <v>2244613.58</v>
      </c>
      <c r="D40" s="66">
        <v>1671</v>
      </c>
      <c r="E40" s="67">
        <v>67697.95</v>
      </c>
      <c r="F40" s="68">
        <v>-26</v>
      </c>
      <c r="G40" s="67">
        <f t="shared" si="0"/>
        <v>2312311.5299999998</v>
      </c>
      <c r="H40" s="68">
        <f t="shared" si="0"/>
        <v>1645</v>
      </c>
    </row>
    <row r="41" spans="1:8" x14ac:dyDescent="0.2">
      <c r="A41" s="64" t="s">
        <v>108</v>
      </c>
      <c r="B41" s="64" t="s">
        <v>109</v>
      </c>
      <c r="C41" s="65">
        <v>982823.31</v>
      </c>
      <c r="D41" s="70">
        <v>780</v>
      </c>
      <c r="E41" s="67">
        <v>27314.79</v>
      </c>
      <c r="F41" s="68">
        <v>22</v>
      </c>
      <c r="G41" s="67">
        <f t="shared" si="0"/>
        <v>1010138.1</v>
      </c>
      <c r="H41" s="68">
        <f t="shared" si="0"/>
        <v>802</v>
      </c>
    </row>
    <row r="42" spans="1:8" x14ac:dyDescent="0.2">
      <c r="A42" s="64" t="s">
        <v>110</v>
      </c>
      <c r="B42" s="64" t="s">
        <v>111</v>
      </c>
      <c r="C42" s="65">
        <v>2157348.38</v>
      </c>
      <c r="D42" s="66">
        <v>1790</v>
      </c>
      <c r="E42" s="67">
        <v>23139.54</v>
      </c>
      <c r="F42" s="68">
        <v>-8</v>
      </c>
      <c r="G42" s="67">
        <f t="shared" si="0"/>
        <v>2180487.92</v>
      </c>
      <c r="H42" s="68">
        <f t="shared" si="0"/>
        <v>1782</v>
      </c>
    </row>
    <row r="43" spans="1:8" x14ac:dyDescent="0.2">
      <c r="A43" s="64" t="s">
        <v>112</v>
      </c>
      <c r="B43" s="64" t="s">
        <v>113</v>
      </c>
      <c r="C43" s="65">
        <v>837822.06</v>
      </c>
      <c r="D43" s="70">
        <v>668</v>
      </c>
      <c r="E43" s="67">
        <v>43152.09</v>
      </c>
      <c r="F43" s="68">
        <v>34</v>
      </c>
      <c r="G43" s="67">
        <f t="shared" si="0"/>
        <v>880974.15</v>
      </c>
      <c r="H43" s="68">
        <f t="shared" si="0"/>
        <v>702</v>
      </c>
    </row>
    <row r="44" spans="1:8" x14ac:dyDescent="0.2">
      <c r="A44" s="64" t="s">
        <v>114</v>
      </c>
      <c r="B44" s="64" t="s">
        <v>115</v>
      </c>
      <c r="C44" s="65">
        <v>3241279.97</v>
      </c>
      <c r="D44" s="66">
        <v>2607</v>
      </c>
      <c r="E44" s="67">
        <v>94838.61</v>
      </c>
      <c r="F44" s="68">
        <v>70</v>
      </c>
      <c r="G44" s="67">
        <f t="shared" si="0"/>
        <v>3336118.58</v>
      </c>
      <c r="H44" s="68">
        <f t="shared" si="0"/>
        <v>2677</v>
      </c>
    </row>
    <row r="45" spans="1:8" x14ac:dyDescent="0.2">
      <c r="A45" s="64" t="s">
        <v>116</v>
      </c>
      <c r="B45" s="64" t="s">
        <v>117</v>
      </c>
      <c r="C45" s="65">
        <v>3752945.73</v>
      </c>
      <c r="D45" s="66">
        <v>2724</v>
      </c>
      <c r="E45" s="67">
        <v>386391.6</v>
      </c>
      <c r="F45" s="68">
        <v>243</v>
      </c>
      <c r="G45" s="67">
        <f t="shared" si="0"/>
        <v>4139337.33</v>
      </c>
      <c r="H45" s="68">
        <f t="shared" si="0"/>
        <v>2967</v>
      </c>
    </row>
    <row r="46" spans="1:8" x14ac:dyDescent="0.2">
      <c r="A46" s="64" t="s">
        <v>118</v>
      </c>
      <c r="B46" s="64" t="s">
        <v>119</v>
      </c>
      <c r="C46" s="65">
        <v>1464201.11</v>
      </c>
      <c r="D46" s="66">
        <v>1176</v>
      </c>
      <c r="E46" s="67">
        <v>97992.1</v>
      </c>
      <c r="F46" s="68">
        <v>38</v>
      </c>
      <c r="G46" s="67">
        <f t="shared" si="0"/>
        <v>1562193.21</v>
      </c>
      <c r="H46" s="68">
        <f t="shared" si="0"/>
        <v>1214</v>
      </c>
    </row>
    <row r="47" spans="1:8" x14ac:dyDescent="0.2">
      <c r="A47" s="64" t="s">
        <v>120</v>
      </c>
      <c r="B47" s="64" t="s">
        <v>121</v>
      </c>
      <c r="C47" s="65">
        <v>1008501.08</v>
      </c>
      <c r="D47" s="70">
        <v>807</v>
      </c>
      <c r="E47" s="67">
        <v>61211.05</v>
      </c>
      <c r="F47" s="68">
        <v>49</v>
      </c>
      <c r="G47" s="67">
        <f t="shared" si="0"/>
        <v>1069712.1299999999</v>
      </c>
      <c r="H47" s="68">
        <f t="shared" si="0"/>
        <v>856</v>
      </c>
    </row>
    <row r="48" spans="1:8" x14ac:dyDescent="0.2">
      <c r="A48" s="64" t="s">
        <v>122</v>
      </c>
      <c r="B48" s="64" t="s">
        <v>123</v>
      </c>
      <c r="C48" s="65">
        <v>950031.98</v>
      </c>
      <c r="D48" s="70">
        <v>773</v>
      </c>
      <c r="E48" s="67">
        <v>48966.76</v>
      </c>
      <c r="F48" s="68">
        <v>25</v>
      </c>
      <c r="G48" s="67">
        <f t="shared" si="0"/>
        <v>998998.74</v>
      </c>
      <c r="H48" s="68">
        <f t="shared" si="0"/>
        <v>798</v>
      </c>
    </row>
    <row r="49" spans="1:8" x14ac:dyDescent="0.2">
      <c r="A49" s="64" t="s">
        <v>124</v>
      </c>
      <c r="B49" s="64" t="s">
        <v>125</v>
      </c>
      <c r="C49" s="65">
        <v>1202232.68</v>
      </c>
      <c r="D49" s="70">
        <v>954</v>
      </c>
      <c r="E49" s="67">
        <v>93357.03</v>
      </c>
      <c r="F49" s="68">
        <v>24</v>
      </c>
      <c r="G49" s="67">
        <f t="shared" si="0"/>
        <v>1295589.71</v>
      </c>
      <c r="H49" s="68">
        <f t="shared" si="0"/>
        <v>978</v>
      </c>
    </row>
    <row r="50" spans="1:8" x14ac:dyDescent="0.2">
      <c r="A50" s="64" t="s">
        <v>126</v>
      </c>
      <c r="B50" s="64" t="s">
        <v>127</v>
      </c>
      <c r="C50" s="65">
        <v>409706.72</v>
      </c>
      <c r="D50" s="70">
        <v>314</v>
      </c>
      <c r="E50" s="67">
        <v>11191.66</v>
      </c>
      <c r="F50" s="68">
        <v>-20</v>
      </c>
      <c r="G50" s="67">
        <f t="shared" si="0"/>
        <v>420898.38</v>
      </c>
      <c r="H50" s="68">
        <f t="shared" si="0"/>
        <v>294</v>
      </c>
    </row>
    <row r="51" spans="1:8" ht="25.5" x14ac:dyDescent="0.2">
      <c r="A51" s="64" t="s">
        <v>128</v>
      </c>
      <c r="B51" s="64" t="s">
        <v>129</v>
      </c>
      <c r="C51" s="65">
        <v>2013316.56</v>
      </c>
      <c r="D51" s="66">
        <v>1329</v>
      </c>
      <c r="E51" s="67">
        <v>-21203.57</v>
      </c>
      <c r="F51" s="68">
        <v>-16</v>
      </c>
      <c r="G51" s="67">
        <f t="shared" si="0"/>
        <v>1992112.99</v>
      </c>
      <c r="H51" s="68">
        <f t="shared" si="0"/>
        <v>1313</v>
      </c>
    </row>
    <row r="52" spans="1:8" x14ac:dyDescent="0.2">
      <c r="A52" s="64" t="s">
        <v>130</v>
      </c>
      <c r="B52" s="64" t="s">
        <v>131</v>
      </c>
      <c r="C52" s="65">
        <v>1554704.01</v>
      </c>
      <c r="D52" s="66">
        <v>1239</v>
      </c>
      <c r="E52" s="67">
        <v>13987.47</v>
      </c>
      <c r="F52" s="68">
        <v>12</v>
      </c>
      <c r="G52" s="67">
        <f t="shared" si="0"/>
        <v>1568691.48</v>
      </c>
      <c r="H52" s="68">
        <f t="shared" si="0"/>
        <v>1251</v>
      </c>
    </row>
    <row r="53" spans="1:8" ht="25.5" x14ac:dyDescent="0.2">
      <c r="A53" s="64" t="s">
        <v>132</v>
      </c>
      <c r="B53" s="64" t="s">
        <v>133</v>
      </c>
      <c r="C53" s="65">
        <v>633606.48</v>
      </c>
      <c r="D53" s="70">
        <v>342</v>
      </c>
      <c r="E53" s="67">
        <v>-74948.08</v>
      </c>
      <c r="F53" s="68">
        <v>-26</v>
      </c>
      <c r="G53" s="67">
        <f t="shared" si="0"/>
        <v>558658.4</v>
      </c>
      <c r="H53" s="68">
        <f t="shared" si="0"/>
        <v>316</v>
      </c>
    </row>
    <row r="54" spans="1:8" ht="25.5" x14ac:dyDescent="0.2">
      <c r="A54" s="64" t="s">
        <v>134</v>
      </c>
      <c r="B54" s="64" t="s">
        <v>135</v>
      </c>
      <c r="C54" s="65">
        <v>183265.34</v>
      </c>
      <c r="D54" s="70">
        <v>149</v>
      </c>
      <c r="E54" s="67">
        <v>-8021.72</v>
      </c>
      <c r="F54" s="68">
        <v>-7</v>
      </c>
      <c r="G54" s="67">
        <f t="shared" si="0"/>
        <v>175243.62</v>
      </c>
      <c r="H54" s="68">
        <f t="shared" si="0"/>
        <v>142</v>
      </c>
    </row>
    <row r="55" spans="1:8" x14ac:dyDescent="0.2">
      <c r="A55" s="64" t="s">
        <v>190</v>
      </c>
      <c r="B55" s="64" t="s">
        <v>191</v>
      </c>
      <c r="C55" s="65">
        <v>4221759.5</v>
      </c>
      <c r="D55" s="66">
        <v>1796</v>
      </c>
      <c r="E55" s="67">
        <v>-951564.73</v>
      </c>
      <c r="F55" s="68">
        <v>-437</v>
      </c>
      <c r="G55" s="67">
        <f t="shared" si="0"/>
        <v>3270194.77</v>
      </c>
      <c r="H55" s="68">
        <f t="shared" si="0"/>
        <v>1359</v>
      </c>
    </row>
    <row r="56" spans="1:8" x14ac:dyDescent="0.2">
      <c r="A56" s="64" t="s">
        <v>192</v>
      </c>
      <c r="B56" s="64" t="s">
        <v>193</v>
      </c>
      <c r="C56" s="65">
        <v>741240.83</v>
      </c>
      <c r="D56" s="70">
        <v>546</v>
      </c>
      <c r="E56" s="67">
        <v>38039.660000000003</v>
      </c>
      <c r="F56" s="68">
        <v>23</v>
      </c>
      <c r="G56" s="67">
        <f t="shared" si="0"/>
        <v>779280.49</v>
      </c>
      <c r="H56" s="68">
        <f t="shared" si="0"/>
        <v>569</v>
      </c>
    </row>
    <row r="57" spans="1:8" ht="25.5" x14ac:dyDescent="0.2">
      <c r="A57" s="64" t="s">
        <v>138</v>
      </c>
      <c r="B57" s="64" t="s">
        <v>139</v>
      </c>
      <c r="C57" s="65">
        <v>80586.320000000007</v>
      </c>
      <c r="D57" s="70">
        <v>65</v>
      </c>
      <c r="E57" s="67">
        <v>34511.980000000003</v>
      </c>
      <c r="F57" s="68">
        <v>26</v>
      </c>
      <c r="G57" s="67">
        <f t="shared" si="0"/>
        <v>115098.3</v>
      </c>
      <c r="H57" s="68">
        <f t="shared" si="0"/>
        <v>91</v>
      </c>
    </row>
    <row r="58" spans="1:8" x14ac:dyDescent="0.2">
      <c r="A58" s="64"/>
      <c r="B58" s="64" t="s">
        <v>25</v>
      </c>
      <c r="C58" s="65">
        <v>710486</v>
      </c>
      <c r="D58" s="70">
        <v>528</v>
      </c>
      <c r="E58" s="67">
        <f>G58-C58</f>
        <v>121398.76</v>
      </c>
      <c r="F58" s="68">
        <v>147</v>
      </c>
      <c r="G58" s="67">
        <v>831884.76</v>
      </c>
      <c r="H58" s="68">
        <v>675</v>
      </c>
    </row>
    <row r="59" spans="1:8" x14ac:dyDescent="0.2">
      <c r="A59" s="269" t="s">
        <v>24</v>
      </c>
      <c r="B59" s="269"/>
      <c r="C59" s="72">
        <v>163884872.41999999</v>
      </c>
      <c r="D59" s="73">
        <v>110589</v>
      </c>
      <c r="E59" s="74">
        <f>SUM(E4:E57)</f>
        <v>3500588.57</v>
      </c>
      <c r="F59" s="103">
        <f>SUM(F4:F57)</f>
        <v>-17</v>
      </c>
      <c r="G59" s="74">
        <f t="shared" si="0"/>
        <v>167385460.99000001</v>
      </c>
      <c r="H59" s="103">
        <f t="shared" si="0"/>
        <v>110572</v>
      </c>
    </row>
  </sheetData>
  <mergeCells count="8">
    <mergeCell ref="G3:H3"/>
    <mergeCell ref="F1:H1"/>
    <mergeCell ref="A59:B59"/>
    <mergeCell ref="A2:H2"/>
    <mergeCell ref="A3:A4"/>
    <mergeCell ref="B3:B4"/>
    <mergeCell ref="C3:D3"/>
    <mergeCell ref="E3:F3"/>
  </mergeCells>
  <pageMargins left="0.7" right="0.7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6"/>
  <sheetViews>
    <sheetView view="pageBreakPreview" topLeftCell="A208" zoomScaleNormal="100" zoomScaleSheetLayoutView="100" workbookViewId="0">
      <selection activeCell="E13" sqref="E13"/>
    </sheetView>
  </sheetViews>
  <sheetFormatPr defaultColWidth="10.5" defaultRowHeight="12.75" outlineLevelRow="2" x14ac:dyDescent="0.2"/>
  <cols>
    <col min="1" max="1" width="17.5" style="28" customWidth="1"/>
    <col min="2" max="2" width="35.1640625" style="28" customWidth="1"/>
    <col min="3" max="3" width="17.1640625" style="28" customWidth="1"/>
    <col min="4" max="4" width="13.5" style="28" customWidth="1"/>
    <col min="5" max="5" width="18.5" style="43" customWidth="1"/>
    <col min="6" max="6" width="14.6640625" style="28" customWidth="1"/>
    <col min="7" max="7" width="18.6640625" style="145" customWidth="1"/>
    <col min="8" max="8" width="12.83203125" style="44" customWidth="1"/>
    <col min="9" max="16384" width="10.5" style="15"/>
  </cols>
  <sheetData>
    <row r="1" spans="1:9" ht="45.75" customHeight="1" x14ac:dyDescent="0.2">
      <c r="A1" s="14"/>
      <c r="B1" s="15"/>
      <c r="C1" s="15"/>
      <c r="D1" s="15"/>
      <c r="E1" s="15"/>
      <c r="F1" s="212" t="s">
        <v>393</v>
      </c>
      <c r="G1" s="212"/>
      <c r="H1" s="212"/>
    </row>
    <row r="2" spans="1:9" ht="60.75" customHeight="1" x14ac:dyDescent="0.2">
      <c r="A2" s="217" t="s">
        <v>391</v>
      </c>
      <c r="B2" s="217"/>
      <c r="C2" s="217"/>
      <c r="D2" s="217"/>
      <c r="E2" s="217"/>
      <c r="F2" s="217"/>
      <c r="G2" s="217"/>
      <c r="H2" s="217"/>
      <c r="I2" s="2"/>
    </row>
    <row r="3" spans="1:9" s="17" customFormat="1" x14ac:dyDescent="0.2">
      <c r="A3" s="215" t="s">
        <v>0</v>
      </c>
      <c r="B3" s="216" t="s">
        <v>1</v>
      </c>
      <c r="C3" s="210" t="s">
        <v>392</v>
      </c>
      <c r="D3" s="210"/>
      <c r="E3" s="211" t="s">
        <v>26</v>
      </c>
      <c r="F3" s="211"/>
      <c r="G3" s="210" t="s">
        <v>27</v>
      </c>
      <c r="H3" s="210"/>
    </row>
    <row r="4" spans="1:9" s="17" customFormat="1" ht="25.5" x14ac:dyDescent="0.2">
      <c r="A4" s="215"/>
      <c r="B4" s="216"/>
      <c r="C4" s="3" t="s">
        <v>28</v>
      </c>
      <c r="D4" s="3" t="s">
        <v>390</v>
      </c>
      <c r="E4" s="3" t="s">
        <v>28</v>
      </c>
      <c r="F4" s="3" t="s">
        <v>390</v>
      </c>
      <c r="G4" s="3" t="s">
        <v>28</v>
      </c>
      <c r="H4" s="3" t="s">
        <v>390</v>
      </c>
    </row>
    <row r="5" spans="1:9" x14ac:dyDescent="0.2">
      <c r="A5" s="182" t="s">
        <v>4</v>
      </c>
      <c r="B5" s="182" t="s">
        <v>5</v>
      </c>
      <c r="C5" s="174">
        <v>7056919</v>
      </c>
      <c r="D5" s="175">
        <v>4957</v>
      </c>
      <c r="E5" s="174">
        <v>-1034900</v>
      </c>
      <c r="F5" s="188">
        <v>-825</v>
      </c>
      <c r="G5" s="174">
        <v>6022019</v>
      </c>
      <c r="H5" s="175">
        <v>4132</v>
      </c>
    </row>
    <row r="6" spans="1:9" outlineLevel="1" x14ac:dyDescent="0.2">
      <c r="A6" s="139"/>
      <c r="B6" s="140" t="s">
        <v>367</v>
      </c>
      <c r="C6" s="141">
        <v>7056919</v>
      </c>
      <c r="D6" s="176">
        <v>4957</v>
      </c>
      <c r="E6" s="141">
        <v>-1034900</v>
      </c>
      <c r="F6" s="189">
        <v>-825</v>
      </c>
      <c r="G6" s="177">
        <v>6022019</v>
      </c>
      <c r="H6" s="190">
        <v>4132</v>
      </c>
    </row>
    <row r="7" spans="1:9" outlineLevel="2" x14ac:dyDescent="0.2">
      <c r="A7" s="179"/>
      <c r="B7" s="151" t="s">
        <v>368</v>
      </c>
      <c r="C7" s="152">
        <v>587957.94999999995</v>
      </c>
      <c r="D7" s="153">
        <v>413</v>
      </c>
      <c r="E7" s="152">
        <v>-86241.68</v>
      </c>
      <c r="F7" s="181">
        <v>-68</v>
      </c>
      <c r="G7" s="18">
        <v>501716.27</v>
      </c>
      <c r="H7" s="19">
        <v>345</v>
      </c>
    </row>
    <row r="8" spans="1:9" outlineLevel="2" x14ac:dyDescent="0.2">
      <c r="A8" s="179"/>
      <c r="B8" s="151" t="s">
        <v>369</v>
      </c>
      <c r="C8" s="152">
        <v>587957.94999999995</v>
      </c>
      <c r="D8" s="153">
        <v>413</v>
      </c>
      <c r="E8" s="152">
        <v>-86241.68</v>
      </c>
      <c r="F8" s="181">
        <v>-68</v>
      </c>
      <c r="G8" s="18">
        <v>501716.27</v>
      </c>
      <c r="H8" s="19">
        <v>345</v>
      </c>
    </row>
    <row r="9" spans="1:9" outlineLevel="2" x14ac:dyDescent="0.2">
      <c r="A9" s="179"/>
      <c r="B9" s="151" t="s">
        <v>370</v>
      </c>
      <c r="C9" s="152">
        <v>587957.94999999995</v>
      </c>
      <c r="D9" s="153">
        <v>413</v>
      </c>
      <c r="E9" s="152">
        <v>-86241.68</v>
      </c>
      <c r="F9" s="181">
        <v>-68</v>
      </c>
      <c r="G9" s="18">
        <v>501716.27</v>
      </c>
      <c r="H9" s="19">
        <v>345</v>
      </c>
    </row>
    <row r="10" spans="1:9" outlineLevel="2" x14ac:dyDescent="0.2">
      <c r="A10" s="179"/>
      <c r="B10" s="151" t="s">
        <v>371</v>
      </c>
      <c r="C10" s="152">
        <v>587957.94999999995</v>
      </c>
      <c r="D10" s="153">
        <v>413</v>
      </c>
      <c r="E10" s="152">
        <v>-86241.68</v>
      </c>
      <c r="F10" s="181">
        <v>-68</v>
      </c>
      <c r="G10" s="18">
        <v>501716.27</v>
      </c>
      <c r="H10" s="19">
        <v>345</v>
      </c>
    </row>
    <row r="11" spans="1:9" outlineLevel="2" x14ac:dyDescent="0.2">
      <c r="A11" s="179"/>
      <c r="B11" s="151" t="s">
        <v>372</v>
      </c>
      <c r="C11" s="152">
        <v>587957.94999999995</v>
      </c>
      <c r="D11" s="153">
        <v>413</v>
      </c>
      <c r="E11" s="152">
        <v>-86241.68</v>
      </c>
      <c r="F11" s="181">
        <v>-68</v>
      </c>
      <c r="G11" s="18">
        <v>501716.27</v>
      </c>
      <c r="H11" s="19">
        <v>345</v>
      </c>
    </row>
    <row r="12" spans="1:9" outlineLevel="2" x14ac:dyDescent="0.2">
      <c r="A12" s="179"/>
      <c r="B12" s="151" t="s">
        <v>373</v>
      </c>
      <c r="C12" s="152">
        <v>587957.94999999995</v>
      </c>
      <c r="D12" s="153">
        <v>413</v>
      </c>
      <c r="E12" s="152">
        <v>-86241.68</v>
      </c>
      <c r="F12" s="181">
        <v>-68</v>
      </c>
      <c r="G12" s="18">
        <v>501716.27</v>
      </c>
      <c r="H12" s="19">
        <v>345</v>
      </c>
    </row>
    <row r="13" spans="1:9" outlineLevel="2" x14ac:dyDescent="0.2">
      <c r="A13" s="179"/>
      <c r="B13" s="151" t="s">
        <v>374</v>
      </c>
      <c r="C13" s="152">
        <v>587957.94999999995</v>
      </c>
      <c r="D13" s="153">
        <v>413</v>
      </c>
      <c r="E13" s="152">
        <v>-86241.68</v>
      </c>
      <c r="F13" s="181">
        <v>-68</v>
      </c>
      <c r="G13" s="18">
        <v>501716.27</v>
      </c>
      <c r="H13" s="19">
        <v>345</v>
      </c>
    </row>
    <row r="14" spans="1:9" outlineLevel="2" x14ac:dyDescent="0.2">
      <c r="A14" s="179"/>
      <c r="B14" s="151" t="s">
        <v>375</v>
      </c>
      <c r="C14" s="152">
        <v>587957.94999999995</v>
      </c>
      <c r="D14" s="153">
        <v>413</v>
      </c>
      <c r="E14" s="152">
        <v>-86241.68</v>
      </c>
      <c r="F14" s="181">
        <v>-68</v>
      </c>
      <c r="G14" s="18">
        <v>501716.27</v>
      </c>
      <c r="H14" s="19">
        <v>345</v>
      </c>
    </row>
    <row r="15" spans="1:9" outlineLevel="2" x14ac:dyDescent="0.2">
      <c r="A15" s="179"/>
      <c r="B15" s="151" t="s">
        <v>376</v>
      </c>
      <c r="C15" s="152">
        <v>587957.94999999995</v>
      </c>
      <c r="D15" s="153">
        <v>413</v>
      </c>
      <c r="E15" s="152">
        <v>-86241.68</v>
      </c>
      <c r="F15" s="181">
        <v>-68</v>
      </c>
      <c r="G15" s="18">
        <v>501716.27</v>
      </c>
      <c r="H15" s="19">
        <v>345</v>
      </c>
    </row>
    <row r="16" spans="1:9" outlineLevel="2" x14ac:dyDescent="0.2">
      <c r="A16" s="179"/>
      <c r="B16" s="151" t="s">
        <v>377</v>
      </c>
      <c r="C16" s="152">
        <v>587957.94999999995</v>
      </c>
      <c r="D16" s="153">
        <v>413</v>
      </c>
      <c r="E16" s="152">
        <v>-86241.68</v>
      </c>
      <c r="F16" s="181">
        <v>-69</v>
      </c>
      <c r="G16" s="18">
        <v>501716.27</v>
      </c>
      <c r="H16" s="19">
        <v>344</v>
      </c>
    </row>
    <row r="17" spans="1:8" outlineLevel="2" x14ac:dyDescent="0.2">
      <c r="A17" s="179"/>
      <c r="B17" s="151" t="s">
        <v>378</v>
      </c>
      <c r="C17" s="152">
        <v>587957.94999999995</v>
      </c>
      <c r="D17" s="153">
        <v>413</v>
      </c>
      <c r="E17" s="152">
        <v>-86241.68</v>
      </c>
      <c r="F17" s="181">
        <v>-72</v>
      </c>
      <c r="G17" s="18">
        <v>501716.27</v>
      </c>
      <c r="H17" s="19">
        <v>341</v>
      </c>
    </row>
    <row r="18" spans="1:8" outlineLevel="2" x14ac:dyDescent="0.2">
      <c r="A18" s="179"/>
      <c r="B18" s="151" t="s">
        <v>379</v>
      </c>
      <c r="C18" s="152">
        <v>589381.55000000005</v>
      </c>
      <c r="D18" s="153">
        <v>414</v>
      </c>
      <c r="E18" s="152">
        <v>-86241.52</v>
      </c>
      <c r="F18" s="181">
        <v>-72</v>
      </c>
      <c r="G18" s="18">
        <v>503140.03</v>
      </c>
      <c r="H18" s="19">
        <v>342</v>
      </c>
    </row>
    <row r="19" spans="1:8" x14ac:dyDescent="0.2">
      <c r="A19" s="182" t="s">
        <v>68</v>
      </c>
      <c r="B19" s="182" t="s">
        <v>69</v>
      </c>
      <c r="C19" s="174">
        <v>366245</v>
      </c>
      <c r="D19" s="191">
        <v>257</v>
      </c>
      <c r="E19" s="174">
        <v>-53739</v>
      </c>
      <c r="F19" s="188">
        <v>-43</v>
      </c>
      <c r="G19" s="174">
        <v>312506</v>
      </c>
      <c r="H19" s="175">
        <v>214</v>
      </c>
    </row>
    <row r="20" spans="1:8" outlineLevel="1" x14ac:dyDescent="0.2">
      <c r="A20" s="139"/>
      <c r="B20" s="140" t="s">
        <v>367</v>
      </c>
      <c r="C20" s="141">
        <v>366245</v>
      </c>
      <c r="D20" s="192">
        <v>257</v>
      </c>
      <c r="E20" s="141">
        <v>-53739</v>
      </c>
      <c r="F20" s="189">
        <v>-43</v>
      </c>
      <c r="G20" s="177">
        <v>312506</v>
      </c>
      <c r="H20" s="190">
        <v>214</v>
      </c>
    </row>
    <row r="21" spans="1:8" outlineLevel="2" x14ac:dyDescent="0.2">
      <c r="A21" s="179"/>
      <c r="B21" s="151" t="s">
        <v>368</v>
      </c>
      <c r="C21" s="152">
        <v>29926.63</v>
      </c>
      <c r="D21" s="153">
        <v>21</v>
      </c>
      <c r="E21" s="152">
        <v>-4478.2</v>
      </c>
      <c r="F21" s="181">
        <v>-4</v>
      </c>
      <c r="G21" s="18">
        <v>25448.43</v>
      </c>
      <c r="H21" s="19">
        <v>17</v>
      </c>
    </row>
    <row r="22" spans="1:8" outlineLevel="2" x14ac:dyDescent="0.2">
      <c r="A22" s="179"/>
      <c r="B22" s="151" t="s">
        <v>369</v>
      </c>
      <c r="C22" s="152">
        <v>29926.63</v>
      </c>
      <c r="D22" s="153">
        <v>21</v>
      </c>
      <c r="E22" s="152">
        <v>-4478.2</v>
      </c>
      <c r="F22" s="181">
        <v>-4</v>
      </c>
      <c r="G22" s="18">
        <v>25448.43</v>
      </c>
      <c r="H22" s="19">
        <v>17</v>
      </c>
    </row>
    <row r="23" spans="1:8" outlineLevel="2" x14ac:dyDescent="0.2">
      <c r="A23" s="179"/>
      <c r="B23" s="151" t="s">
        <v>370</v>
      </c>
      <c r="C23" s="152">
        <v>29926.63</v>
      </c>
      <c r="D23" s="153">
        <v>21</v>
      </c>
      <c r="E23" s="152">
        <v>-4478.16</v>
      </c>
      <c r="F23" s="181">
        <v>-4</v>
      </c>
      <c r="G23" s="18">
        <v>25448.47</v>
      </c>
      <c r="H23" s="19">
        <v>17</v>
      </c>
    </row>
    <row r="24" spans="1:8" outlineLevel="2" x14ac:dyDescent="0.2">
      <c r="A24" s="179"/>
      <c r="B24" s="151" t="s">
        <v>371</v>
      </c>
      <c r="C24" s="152">
        <v>29926.63</v>
      </c>
      <c r="D24" s="153">
        <v>21</v>
      </c>
      <c r="E24" s="152">
        <v>-4478.16</v>
      </c>
      <c r="F24" s="181">
        <v>-4</v>
      </c>
      <c r="G24" s="18">
        <v>25448.47</v>
      </c>
      <c r="H24" s="19">
        <v>17</v>
      </c>
    </row>
    <row r="25" spans="1:8" outlineLevel="2" x14ac:dyDescent="0.2">
      <c r="A25" s="179"/>
      <c r="B25" s="151" t="s">
        <v>372</v>
      </c>
      <c r="C25" s="152">
        <v>29926.63</v>
      </c>
      <c r="D25" s="153">
        <v>21</v>
      </c>
      <c r="E25" s="152">
        <v>-4478.16</v>
      </c>
      <c r="F25" s="181">
        <v>-4</v>
      </c>
      <c r="G25" s="18">
        <v>25448.47</v>
      </c>
      <c r="H25" s="19">
        <v>17</v>
      </c>
    </row>
    <row r="26" spans="1:8" outlineLevel="2" x14ac:dyDescent="0.2">
      <c r="A26" s="179"/>
      <c r="B26" s="151" t="s">
        <v>373</v>
      </c>
      <c r="C26" s="152">
        <v>29926.63</v>
      </c>
      <c r="D26" s="153">
        <v>21</v>
      </c>
      <c r="E26" s="152">
        <v>-4478.16</v>
      </c>
      <c r="F26" s="181">
        <v>-4</v>
      </c>
      <c r="G26" s="18">
        <v>25448.47</v>
      </c>
      <c r="H26" s="19">
        <v>17</v>
      </c>
    </row>
    <row r="27" spans="1:8" outlineLevel="2" x14ac:dyDescent="0.2">
      <c r="A27" s="179"/>
      <c r="B27" s="151" t="s">
        <v>374</v>
      </c>
      <c r="C27" s="152">
        <v>29926.63</v>
      </c>
      <c r="D27" s="153">
        <v>21</v>
      </c>
      <c r="E27" s="152">
        <v>-4478.16</v>
      </c>
      <c r="F27" s="181">
        <v>-4</v>
      </c>
      <c r="G27" s="18">
        <v>25448.47</v>
      </c>
      <c r="H27" s="19">
        <v>17</v>
      </c>
    </row>
    <row r="28" spans="1:8" outlineLevel="2" x14ac:dyDescent="0.2">
      <c r="A28" s="179"/>
      <c r="B28" s="151" t="s">
        <v>375</v>
      </c>
      <c r="C28" s="152">
        <v>29926.63</v>
      </c>
      <c r="D28" s="153">
        <v>21</v>
      </c>
      <c r="E28" s="152">
        <v>-4478.16</v>
      </c>
      <c r="F28" s="181">
        <v>-3</v>
      </c>
      <c r="G28" s="18">
        <v>25448.47</v>
      </c>
      <c r="H28" s="19">
        <v>18</v>
      </c>
    </row>
    <row r="29" spans="1:8" outlineLevel="2" x14ac:dyDescent="0.2">
      <c r="A29" s="179"/>
      <c r="B29" s="151" t="s">
        <v>376</v>
      </c>
      <c r="C29" s="152">
        <v>29926.63</v>
      </c>
      <c r="D29" s="153">
        <v>21</v>
      </c>
      <c r="E29" s="152">
        <v>-4478.16</v>
      </c>
      <c r="F29" s="181">
        <v>-3</v>
      </c>
      <c r="G29" s="18">
        <v>25448.47</v>
      </c>
      <c r="H29" s="19">
        <v>18</v>
      </c>
    </row>
    <row r="30" spans="1:8" outlineLevel="2" x14ac:dyDescent="0.2">
      <c r="A30" s="179"/>
      <c r="B30" s="151" t="s">
        <v>377</v>
      </c>
      <c r="C30" s="152">
        <v>29926.63</v>
      </c>
      <c r="D30" s="153">
        <v>21</v>
      </c>
      <c r="E30" s="152">
        <v>-4478.16</v>
      </c>
      <c r="F30" s="181">
        <v>-3</v>
      </c>
      <c r="G30" s="18">
        <v>25448.47</v>
      </c>
      <c r="H30" s="19">
        <v>18</v>
      </c>
    </row>
    <row r="31" spans="1:8" outlineLevel="2" x14ac:dyDescent="0.2">
      <c r="A31" s="179"/>
      <c r="B31" s="151" t="s">
        <v>378</v>
      </c>
      <c r="C31" s="152">
        <v>29926.63</v>
      </c>
      <c r="D31" s="153">
        <v>21</v>
      </c>
      <c r="E31" s="152">
        <v>-4478.16</v>
      </c>
      <c r="F31" s="181">
        <v>-3</v>
      </c>
      <c r="G31" s="18">
        <v>25448.47</v>
      </c>
      <c r="H31" s="19">
        <v>18</v>
      </c>
    </row>
    <row r="32" spans="1:8" outlineLevel="2" x14ac:dyDescent="0.2">
      <c r="A32" s="179"/>
      <c r="B32" s="151" t="s">
        <v>379</v>
      </c>
      <c r="C32" s="152">
        <v>37052.07</v>
      </c>
      <c r="D32" s="153">
        <v>26</v>
      </c>
      <c r="E32" s="152">
        <v>-4479.16</v>
      </c>
      <c r="F32" s="181">
        <v>-3</v>
      </c>
      <c r="G32" s="18">
        <v>32572.91</v>
      </c>
      <c r="H32" s="19">
        <v>23</v>
      </c>
    </row>
    <row r="33" spans="1:8" ht="25.5" x14ac:dyDescent="0.2">
      <c r="A33" s="182" t="s">
        <v>70</v>
      </c>
      <c r="B33" s="182" t="s">
        <v>71</v>
      </c>
      <c r="C33" s="174">
        <v>92901</v>
      </c>
      <c r="D33" s="191">
        <v>65</v>
      </c>
      <c r="E33" s="174">
        <v>-13475</v>
      </c>
      <c r="F33" s="188">
        <v>-11</v>
      </c>
      <c r="G33" s="174">
        <v>79426</v>
      </c>
      <c r="H33" s="175">
        <v>54</v>
      </c>
    </row>
    <row r="34" spans="1:8" outlineLevel="1" x14ac:dyDescent="0.2">
      <c r="A34" s="139"/>
      <c r="B34" s="140" t="s">
        <v>367</v>
      </c>
      <c r="C34" s="141">
        <v>92901</v>
      </c>
      <c r="D34" s="192">
        <v>65</v>
      </c>
      <c r="E34" s="141">
        <v>-13475</v>
      </c>
      <c r="F34" s="189">
        <v>-11</v>
      </c>
      <c r="G34" s="177">
        <v>79426</v>
      </c>
      <c r="H34" s="190">
        <v>54</v>
      </c>
    </row>
    <row r="35" spans="1:8" outlineLevel="2" x14ac:dyDescent="0.2">
      <c r="A35" s="179"/>
      <c r="B35" s="151" t="s">
        <v>368</v>
      </c>
      <c r="C35" s="152">
        <v>7146.23</v>
      </c>
      <c r="D35" s="153">
        <v>5</v>
      </c>
      <c r="E35" s="152">
        <v>-1122.92</v>
      </c>
      <c r="F35" s="181">
        <v>-1</v>
      </c>
      <c r="G35" s="18">
        <v>6023.31</v>
      </c>
      <c r="H35" s="19">
        <v>4</v>
      </c>
    </row>
    <row r="36" spans="1:8" outlineLevel="2" x14ac:dyDescent="0.2">
      <c r="A36" s="179"/>
      <c r="B36" s="151" t="s">
        <v>369</v>
      </c>
      <c r="C36" s="152">
        <v>7146.23</v>
      </c>
      <c r="D36" s="153">
        <v>5</v>
      </c>
      <c r="E36" s="152">
        <v>-1122.92</v>
      </c>
      <c r="F36" s="181">
        <v>-1</v>
      </c>
      <c r="G36" s="18">
        <v>6023.31</v>
      </c>
      <c r="H36" s="19">
        <v>4</v>
      </c>
    </row>
    <row r="37" spans="1:8" outlineLevel="2" x14ac:dyDescent="0.2">
      <c r="A37" s="179"/>
      <c r="B37" s="151" t="s">
        <v>370</v>
      </c>
      <c r="C37" s="152">
        <v>7146.23</v>
      </c>
      <c r="D37" s="153">
        <v>5</v>
      </c>
      <c r="E37" s="152">
        <v>-1122.92</v>
      </c>
      <c r="F37" s="181">
        <v>-1</v>
      </c>
      <c r="G37" s="18">
        <v>6023.31</v>
      </c>
      <c r="H37" s="19">
        <v>4</v>
      </c>
    </row>
    <row r="38" spans="1:8" outlineLevel="2" x14ac:dyDescent="0.2">
      <c r="A38" s="179"/>
      <c r="B38" s="151" t="s">
        <v>371</v>
      </c>
      <c r="C38" s="152">
        <v>7146.23</v>
      </c>
      <c r="D38" s="153">
        <v>5</v>
      </c>
      <c r="E38" s="152">
        <v>-1122.92</v>
      </c>
      <c r="F38" s="181">
        <v>-1</v>
      </c>
      <c r="G38" s="18">
        <v>6023.31</v>
      </c>
      <c r="H38" s="19">
        <v>4</v>
      </c>
    </row>
    <row r="39" spans="1:8" outlineLevel="2" x14ac:dyDescent="0.2">
      <c r="A39" s="179"/>
      <c r="B39" s="151" t="s">
        <v>372</v>
      </c>
      <c r="C39" s="152">
        <v>7146.23</v>
      </c>
      <c r="D39" s="153">
        <v>5</v>
      </c>
      <c r="E39" s="152">
        <v>-1122.92</v>
      </c>
      <c r="F39" s="181">
        <v>-1</v>
      </c>
      <c r="G39" s="18">
        <v>6023.31</v>
      </c>
      <c r="H39" s="19">
        <v>4</v>
      </c>
    </row>
    <row r="40" spans="1:8" outlineLevel="2" x14ac:dyDescent="0.2">
      <c r="A40" s="179"/>
      <c r="B40" s="151" t="s">
        <v>373</v>
      </c>
      <c r="C40" s="152">
        <v>7146.23</v>
      </c>
      <c r="D40" s="153">
        <v>5</v>
      </c>
      <c r="E40" s="152">
        <v>-1122.92</v>
      </c>
      <c r="F40" s="181">
        <v>-1</v>
      </c>
      <c r="G40" s="18">
        <v>6023.31</v>
      </c>
      <c r="H40" s="19">
        <v>4</v>
      </c>
    </row>
    <row r="41" spans="1:8" outlineLevel="2" x14ac:dyDescent="0.2">
      <c r="A41" s="179"/>
      <c r="B41" s="151" t="s">
        <v>374</v>
      </c>
      <c r="C41" s="152">
        <v>7146.23</v>
      </c>
      <c r="D41" s="153">
        <v>5</v>
      </c>
      <c r="E41" s="152">
        <v>-1122.92</v>
      </c>
      <c r="F41" s="181">
        <v>-1</v>
      </c>
      <c r="G41" s="18">
        <v>6023.31</v>
      </c>
      <c r="H41" s="19">
        <v>4</v>
      </c>
    </row>
    <row r="42" spans="1:8" outlineLevel="2" x14ac:dyDescent="0.2">
      <c r="A42" s="179"/>
      <c r="B42" s="151" t="s">
        <v>375</v>
      </c>
      <c r="C42" s="152">
        <v>7146.23</v>
      </c>
      <c r="D42" s="153">
        <v>5</v>
      </c>
      <c r="E42" s="152">
        <v>-1122.92</v>
      </c>
      <c r="F42" s="181">
        <v>-1</v>
      </c>
      <c r="G42" s="18">
        <v>6023.31</v>
      </c>
      <c r="H42" s="19">
        <v>4</v>
      </c>
    </row>
    <row r="43" spans="1:8" outlineLevel="2" x14ac:dyDescent="0.2">
      <c r="A43" s="179"/>
      <c r="B43" s="151" t="s">
        <v>376</v>
      </c>
      <c r="C43" s="152">
        <v>7146.23</v>
      </c>
      <c r="D43" s="153">
        <v>5</v>
      </c>
      <c r="E43" s="152">
        <v>-1122.92</v>
      </c>
      <c r="F43" s="181">
        <v>-1</v>
      </c>
      <c r="G43" s="18">
        <v>6023.31</v>
      </c>
      <c r="H43" s="19">
        <v>4</v>
      </c>
    </row>
    <row r="44" spans="1:8" outlineLevel="2" x14ac:dyDescent="0.2">
      <c r="A44" s="179"/>
      <c r="B44" s="151" t="s">
        <v>377</v>
      </c>
      <c r="C44" s="152">
        <v>7146.23</v>
      </c>
      <c r="D44" s="153">
        <v>5</v>
      </c>
      <c r="E44" s="152">
        <v>-1122.92</v>
      </c>
      <c r="F44" s="181">
        <v>-1</v>
      </c>
      <c r="G44" s="18">
        <v>6023.31</v>
      </c>
      <c r="H44" s="19">
        <v>4</v>
      </c>
    </row>
    <row r="45" spans="1:8" outlineLevel="2" x14ac:dyDescent="0.2">
      <c r="A45" s="179"/>
      <c r="B45" s="151" t="s">
        <v>378</v>
      </c>
      <c r="C45" s="152">
        <v>7146.23</v>
      </c>
      <c r="D45" s="153">
        <v>5</v>
      </c>
      <c r="E45" s="152">
        <v>-1122.92</v>
      </c>
      <c r="F45" s="181">
        <v>-1</v>
      </c>
      <c r="G45" s="18">
        <v>6023.31</v>
      </c>
      <c r="H45" s="19">
        <v>4</v>
      </c>
    </row>
    <row r="46" spans="1:8" outlineLevel="2" x14ac:dyDescent="0.2">
      <c r="A46" s="179"/>
      <c r="B46" s="151" t="s">
        <v>379</v>
      </c>
      <c r="C46" s="152">
        <v>14292.47</v>
      </c>
      <c r="D46" s="153">
        <v>10</v>
      </c>
      <c r="E46" s="152">
        <v>-1122.8800000000001</v>
      </c>
      <c r="F46" s="181">
        <v>0</v>
      </c>
      <c r="G46" s="18">
        <v>13169.59</v>
      </c>
      <c r="H46" s="19">
        <v>10</v>
      </c>
    </row>
    <row r="47" spans="1:8" x14ac:dyDescent="0.2">
      <c r="A47" s="182" t="s">
        <v>18</v>
      </c>
      <c r="B47" s="182" t="s">
        <v>19</v>
      </c>
      <c r="C47" s="174">
        <v>10858723</v>
      </c>
      <c r="D47" s="175">
        <v>7628</v>
      </c>
      <c r="E47" s="174">
        <v>-1590080</v>
      </c>
      <c r="F47" s="188">
        <v>-1270</v>
      </c>
      <c r="G47" s="174">
        <v>9268643</v>
      </c>
      <c r="H47" s="175">
        <v>6358</v>
      </c>
    </row>
    <row r="48" spans="1:8" outlineLevel="1" x14ac:dyDescent="0.2">
      <c r="A48" s="139"/>
      <c r="B48" s="140" t="s">
        <v>367</v>
      </c>
      <c r="C48" s="141">
        <v>10858723</v>
      </c>
      <c r="D48" s="176">
        <v>7628</v>
      </c>
      <c r="E48" s="141">
        <v>-1590080</v>
      </c>
      <c r="F48" s="189">
        <v>-1270</v>
      </c>
      <c r="G48" s="177">
        <v>9268643</v>
      </c>
      <c r="H48" s="190">
        <v>6358</v>
      </c>
    </row>
    <row r="49" spans="1:8" outlineLevel="2" x14ac:dyDescent="0.2">
      <c r="A49" s="179"/>
      <c r="B49" s="151" t="s">
        <v>368</v>
      </c>
      <c r="C49" s="152">
        <v>905368.09</v>
      </c>
      <c r="D49" s="153">
        <v>636</v>
      </c>
      <c r="E49" s="152">
        <v>-132506.68</v>
      </c>
      <c r="F49" s="181">
        <v>-104</v>
      </c>
      <c r="G49" s="18">
        <v>772861.41</v>
      </c>
      <c r="H49" s="19">
        <v>532</v>
      </c>
    </row>
    <row r="50" spans="1:8" outlineLevel="2" x14ac:dyDescent="0.2">
      <c r="A50" s="179"/>
      <c r="B50" s="151" t="s">
        <v>369</v>
      </c>
      <c r="C50" s="152">
        <v>905368.09</v>
      </c>
      <c r="D50" s="153">
        <v>636</v>
      </c>
      <c r="E50" s="152">
        <v>-132506.68</v>
      </c>
      <c r="F50" s="181">
        <v>-106</v>
      </c>
      <c r="G50" s="18">
        <v>772861.41</v>
      </c>
      <c r="H50" s="19">
        <v>530</v>
      </c>
    </row>
    <row r="51" spans="1:8" outlineLevel="2" x14ac:dyDescent="0.2">
      <c r="A51" s="179"/>
      <c r="B51" s="151" t="s">
        <v>370</v>
      </c>
      <c r="C51" s="152">
        <v>905368.09</v>
      </c>
      <c r="D51" s="153">
        <v>636</v>
      </c>
      <c r="E51" s="152">
        <v>-132506.68</v>
      </c>
      <c r="F51" s="181">
        <v>-106</v>
      </c>
      <c r="G51" s="18">
        <v>772861.41</v>
      </c>
      <c r="H51" s="19">
        <v>530</v>
      </c>
    </row>
    <row r="52" spans="1:8" outlineLevel="2" x14ac:dyDescent="0.2">
      <c r="A52" s="179"/>
      <c r="B52" s="151" t="s">
        <v>371</v>
      </c>
      <c r="C52" s="152">
        <v>905368.09</v>
      </c>
      <c r="D52" s="153">
        <v>636</v>
      </c>
      <c r="E52" s="152">
        <v>-132506.68</v>
      </c>
      <c r="F52" s="181">
        <v>-106</v>
      </c>
      <c r="G52" s="18">
        <v>772861.41</v>
      </c>
      <c r="H52" s="19">
        <v>530</v>
      </c>
    </row>
    <row r="53" spans="1:8" outlineLevel="2" x14ac:dyDescent="0.2">
      <c r="A53" s="179"/>
      <c r="B53" s="151" t="s">
        <v>372</v>
      </c>
      <c r="C53" s="152">
        <v>905368.09</v>
      </c>
      <c r="D53" s="153">
        <v>636</v>
      </c>
      <c r="E53" s="152">
        <v>-132506.68</v>
      </c>
      <c r="F53" s="181">
        <v>-106</v>
      </c>
      <c r="G53" s="18">
        <v>772861.41</v>
      </c>
      <c r="H53" s="19">
        <v>530</v>
      </c>
    </row>
    <row r="54" spans="1:8" outlineLevel="2" x14ac:dyDescent="0.2">
      <c r="A54" s="179"/>
      <c r="B54" s="151" t="s">
        <v>373</v>
      </c>
      <c r="C54" s="152">
        <v>905368.09</v>
      </c>
      <c r="D54" s="153">
        <v>636</v>
      </c>
      <c r="E54" s="152">
        <v>-132506.68</v>
      </c>
      <c r="F54" s="181">
        <v>-106</v>
      </c>
      <c r="G54" s="18">
        <v>772861.41</v>
      </c>
      <c r="H54" s="19">
        <v>530</v>
      </c>
    </row>
    <row r="55" spans="1:8" outlineLevel="2" x14ac:dyDescent="0.2">
      <c r="A55" s="179"/>
      <c r="B55" s="151" t="s">
        <v>374</v>
      </c>
      <c r="C55" s="152">
        <v>905368.09</v>
      </c>
      <c r="D55" s="153">
        <v>636</v>
      </c>
      <c r="E55" s="152">
        <v>-132506.68</v>
      </c>
      <c r="F55" s="181">
        <v>-106</v>
      </c>
      <c r="G55" s="18">
        <v>772861.41</v>
      </c>
      <c r="H55" s="19">
        <v>530</v>
      </c>
    </row>
    <row r="56" spans="1:8" outlineLevel="2" x14ac:dyDescent="0.2">
      <c r="A56" s="179"/>
      <c r="B56" s="151" t="s">
        <v>375</v>
      </c>
      <c r="C56" s="152">
        <v>905368.09</v>
      </c>
      <c r="D56" s="153">
        <v>636</v>
      </c>
      <c r="E56" s="152">
        <v>-132506.68</v>
      </c>
      <c r="F56" s="181">
        <v>-106</v>
      </c>
      <c r="G56" s="18">
        <v>772861.41</v>
      </c>
      <c r="H56" s="19">
        <v>530</v>
      </c>
    </row>
    <row r="57" spans="1:8" outlineLevel="2" x14ac:dyDescent="0.2">
      <c r="A57" s="179"/>
      <c r="B57" s="151" t="s">
        <v>376</v>
      </c>
      <c r="C57" s="152">
        <v>905368.09</v>
      </c>
      <c r="D57" s="153">
        <v>636</v>
      </c>
      <c r="E57" s="152">
        <v>-132506.68</v>
      </c>
      <c r="F57" s="181">
        <v>-106</v>
      </c>
      <c r="G57" s="18">
        <v>772861.41</v>
      </c>
      <c r="H57" s="19">
        <v>530</v>
      </c>
    </row>
    <row r="58" spans="1:8" outlineLevel="2" x14ac:dyDescent="0.2">
      <c r="A58" s="179"/>
      <c r="B58" s="151" t="s">
        <v>377</v>
      </c>
      <c r="C58" s="152">
        <v>905368.09</v>
      </c>
      <c r="D58" s="153">
        <v>636</v>
      </c>
      <c r="E58" s="152">
        <v>-132506.68</v>
      </c>
      <c r="F58" s="181">
        <v>-106</v>
      </c>
      <c r="G58" s="18">
        <v>772861.41</v>
      </c>
      <c r="H58" s="19">
        <v>530</v>
      </c>
    </row>
    <row r="59" spans="1:8" outlineLevel="2" x14ac:dyDescent="0.2">
      <c r="A59" s="179"/>
      <c r="B59" s="151" t="s">
        <v>378</v>
      </c>
      <c r="C59" s="152">
        <v>905368.09</v>
      </c>
      <c r="D59" s="153">
        <v>636</v>
      </c>
      <c r="E59" s="152">
        <v>-132506.68</v>
      </c>
      <c r="F59" s="181">
        <v>-106</v>
      </c>
      <c r="G59" s="18">
        <v>772861.41</v>
      </c>
      <c r="H59" s="19">
        <v>530</v>
      </c>
    </row>
    <row r="60" spans="1:8" outlineLevel="2" x14ac:dyDescent="0.2">
      <c r="A60" s="179"/>
      <c r="B60" s="151" t="s">
        <v>379</v>
      </c>
      <c r="C60" s="152">
        <v>899674.01</v>
      </c>
      <c r="D60" s="153">
        <v>632</v>
      </c>
      <c r="E60" s="152">
        <v>-132506.51999999999</v>
      </c>
      <c r="F60" s="181">
        <v>-106</v>
      </c>
      <c r="G60" s="18">
        <v>767167.49</v>
      </c>
      <c r="H60" s="19">
        <v>526</v>
      </c>
    </row>
    <row r="61" spans="1:8" ht="25.5" x14ac:dyDescent="0.2">
      <c r="A61" s="182" t="s">
        <v>41</v>
      </c>
      <c r="B61" s="182" t="s">
        <v>42</v>
      </c>
      <c r="C61" s="174">
        <v>11435781</v>
      </c>
      <c r="D61" s="175">
        <v>8032</v>
      </c>
      <c r="E61" s="174">
        <v>-1677400</v>
      </c>
      <c r="F61" s="188">
        <v>-1338</v>
      </c>
      <c r="G61" s="174">
        <v>9758381</v>
      </c>
      <c r="H61" s="175">
        <v>6694</v>
      </c>
    </row>
    <row r="62" spans="1:8" outlineLevel="1" x14ac:dyDescent="0.2">
      <c r="A62" s="139"/>
      <c r="B62" s="140" t="s">
        <v>367</v>
      </c>
      <c r="C62" s="141">
        <v>11435781</v>
      </c>
      <c r="D62" s="176">
        <v>8032</v>
      </c>
      <c r="E62" s="141">
        <v>-1677400</v>
      </c>
      <c r="F62" s="189">
        <v>-1338</v>
      </c>
      <c r="G62" s="177">
        <v>9758381</v>
      </c>
      <c r="H62" s="190">
        <v>6694</v>
      </c>
    </row>
    <row r="63" spans="1:8" outlineLevel="2" x14ac:dyDescent="0.2">
      <c r="A63" s="179"/>
      <c r="B63" s="151" t="s">
        <v>368</v>
      </c>
      <c r="C63" s="152">
        <v>952507.16</v>
      </c>
      <c r="D63" s="153">
        <v>669</v>
      </c>
      <c r="E63" s="152">
        <v>-139783.32</v>
      </c>
      <c r="F63" s="181">
        <v>-112</v>
      </c>
      <c r="G63" s="18">
        <v>812723.84</v>
      </c>
      <c r="H63" s="19">
        <v>557</v>
      </c>
    </row>
    <row r="64" spans="1:8" outlineLevel="2" x14ac:dyDescent="0.2">
      <c r="A64" s="193"/>
      <c r="B64" s="140" t="s">
        <v>369</v>
      </c>
      <c r="C64" s="141">
        <v>952507.16</v>
      </c>
      <c r="D64" s="192">
        <v>669</v>
      </c>
      <c r="E64" s="141">
        <v>-139783.32</v>
      </c>
      <c r="F64" s="189">
        <v>-112</v>
      </c>
      <c r="G64" s="177">
        <v>812723.84</v>
      </c>
      <c r="H64" s="190">
        <v>557</v>
      </c>
    </row>
    <row r="65" spans="1:8" outlineLevel="2" x14ac:dyDescent="0.2">
      <c r="A65" s="179"/>
      <c r="B65" s="151" t="s">
        <v>370</v>
      </c>
      <c r="C65" s="152">
        <v>952507.16</v>
      </c>
      <c r="D65" s="153">
        <v>669</v>
      </c>
      <c r="E65" s="152">
        <v>-139783.32</v>
      </c>
      <c r="F65" s="181">
        <v>-112</v>
      </c>
      <c r="G65" s="18">
        <v>812723.84</v>
      </c>
      <c r="H65" s="19">
        <v>557</v>
      </c>
    </row>
    <row r="66" spans="1:8" outlineLevel="2" x14ac:dyDescent="0.2">
      <c r="A66" s="179"/>
      <c r="B66" s="151" t="s">
        <v>371</v>
      </c>
      <c r="C66" s="152">
        <v>952507.16</v>
      </c>
      <c r="D66" s="153">
        <v>669</v>
      </c>
      <c r="E66" s="152">
        <v>-139783.32</v>
      </c>
      <c r="F66" s="181">
        <v>-112</v>
      </c>
      <c r="G66" s="18">
        <v>812723.84</v>
      </c>
      <c r="H66" s="19">
        <v>557</v>
      </c>
    </row>
    <row r="67" spans="1:8" outlineLevel="2" x14ac:dyDescent="0.2">
      <c r="A67" s="179"/>
      <c r="B67" s="151" t="s">
        <v>372</v>
      </c>
      <c r="C67" s="152">
        <v>952507.16</v>
      </c>
      <c r="D67" s="153">
        <v>669</v>
      </c>
      <c r="E67" s="152">
        <v>-139783.32</v>
      </c>
      <c r="F67" s="181">
        <v>-112</v>
      </c>
      <c r="G67" s="18">
        <v>812723.84</v>
      </c>
      <c r="H67" s="19">
        <v>557</v>
      </c>
    </row>
    <row r="68" spans="1:8" outlineLevel="2" x14ac:dyDescent="0.2">
      <c r="A68" s="179"/>
      <c r="B68" s="151" t="s">
        <v>373</v>
      </c>
      <c r="C68" s="152">
        <v>952507.16</v>
      </c>
      <c r="D68" s="153">
        <v>669</v>
      </c>
      <c r="E68" s="152">
        <v>-139783.32</v>
      </c>
      <c r="F68" s="181">
        <v>-112</v>
      </c>
      <c r="G68" s="18">
        <v>812723.84</v>
      </c>
      <c r="H68" s="19">
        <v>557</v>
      </c>
    </row>
    <row r="69" spans="1:8" outlineLevel="2" x14ac:dyDescent="0.2">
      <c r="A69" s="179"/>
      <c r="B69" s="151" t="s">
        <v>374</v>
      </c>
      <c r="C69" s="152">
        <v>952507.16</v>
      </c>
      <c r="D69" s="153">
        <v>669</v>
      </c>
      <c r="E69" s="152">
        <v>-139783.32</v>
      </c>
      <c r="F69" s="181">
        <v>-112</v>
      </c>
      <c r="G69" s="18">
        <v>812723.84</v>
      </c>
      <c r="H69" s="19">
        <v>557</v>
      </c>
    </row>
    <row r="70" spans="1:8" outlineLevel="2" x14ac:dyDescent="0.2">
      <c r="A70" s="179"/>
      <c r="B70" s="151" t="s">
        <v>375</v>
      </c>
      <c r="C70" s="152">
        <v>952507.16</v>
      </c>
      <c r="D70" s="153">
        <v>669</v>
      </c>
      <c r="E70" s="152">
        <v>-139783.32</v>
      </c>
      <c r="F70" s="181">
        <v>-112</v>
      </c>
      <c r="G70" s="18">
        <v>812723.84</v>
      </c>
      <c r="H70" s="19">
        <v>557</v>
      </c>
    </row>
    <row r="71" spans="1:8" outlineLevel="2" x14ac:dyDescent="0.2">
      <c r="A71" s="179"/>
      <c r="B71" s="151" t="s">
        <v>376</v>
      </c>
      <c r="C71" s="152">
        <v>952507.16</v>
      </c>
      <c r="D71" s="153">
        <v>669</v>
      </c>
      <c r="E71" s="152">
        <v>-139783.35999999999</v>
      </c>
      <c r="F71" s="181">
        <v>-112</v>
      </c>
      <c r="G71" s="18">
        <v>812723.8</v>
      </c>
      <c r="H71" s="19">
        <v>557</v>
      </c>
    </row>
    <row r="72" spans="1:8" outlineLevel="2" x14ac:dyDescent="0.2">
      <c r="A72" s="179"/>
      <c r="B72" s="151" t="s">
        <v>377</v>
      </c>
      <c r="C72" s="152">
        <v>952507.16</v>
      </c>
      <c r="D72" s="153">
        <v>669</v>
      </c>
      <c r="E72" s="152">
        <v>-139783.35999999999</v>
      </c>
      <c r="F72" s="181">
        <v>-112</v>
      </c>
      <c r="G72" s="18">
        <v>812723.8</v>
      </c>
      <c r="H72" s="19">
        <v>557</v>
      </c>
    </row>
    <row r="73" spans="1:8" outlineLevel="2" x14ac:dyDescent="0.2">
      <c r="A73" s="179"/>
      <c r="B73" s="151" t="s">
        <v>378</v>
      </c>
      <c r="C73" s="152">
        <v>952507.16</v>
      </c>
      <c r="D73" s="153">
        <v>669</v>
      </c>
      <c r="E73" s="152">
        <v>-139783.35999999999</v>
      </c>
      <c r="F73" s="181">
        <v>-110</v>
      </c>
      <c r="G73" s="18">
        <v>812723.8</v>
      </c>
      <c r="H73" s="19">
        <v>559</v>
      </c>
    </row>
    <row r="74" spans="1:8" outlineLevel="2" x14ac:dyDescent="0.2">
      <c r="A74" s="179"/>
      <c r="B74" s="151" t="s">
        <v>379</v>
      </c>
      <c r="C74" s="152">
        <v>958202.24</v>
      </c>
      <c r="D74" s="153">
        <v>673</v>
      </c>
      <c r="E74" s="152">
        <v>-139783.35999999999</v>
      </c>
      <c r="F74" s="181">
        <v>-108</v>
      </c>
      <c r="G74" s="18">
        <v>818418.88</v>
      </c>
      <c r="H74" s="19">
        <v>565</v>
      </c>
    </row>
    <row r="75" spans="1:8" x14ac:dyDescent="0.2">
      <c r="A75" s="182">
        <v>560265</v>
      </c>
      <c r="B75" s="182" t="s">
        <v>380</v>
      </c>
      <c r="C75" s="174"/>
      <c r="D75" s="175"/>
      <c r="E75" s="174">
        <v>5390103</v>
      </c>
      <c r="F75" s="188">
        <v>4298</v>
      </c>
      <c r="G75" s="174">
        <v>5390103</v>
      </c>
      <c r="H75" s="175">
        <v>4298</v>
      </c>
    </row>
    <row r="76" spans="1:8" outlineLevel="1" x14ac:dyDescent="0.2">
      <c r="A76" s="139"/>
      <c r="B76" s="140" t="s">
        <v>367</v>
      </c>
      <c r="C76" s="141"/>
      <c r="D76" s="176"/>
      <c r="E76" s="141">
        <v>5390103</v>
      </c>
      <c r="F76" s="189">
        <v>4298</v>
      </c>
      <c r="G76" s="177">
        <v>5390103</v>
      </c>
      <c r="H76" s="190">
        <v>4298</v>
      </c>
    </row>
    <row r="77" spans="1:8" outlineLevel="2" x14ac:dyDescent="0.2">
      <c r="A77" s="179"/>
      <c r="B77" s="151" t="s">
        <v>368</v>
      </c>
      <c r="C77" s="152"/>
      <c r="D77" s="153"/>
      <c r="E77" s="152">
        <v>449175.24</v>
      </c>
      <c r="F77" s="181">
        <v>356</v>
      </c>
      <c r="G77" s="18">
        <v>449175.24</v>
      </c>
      <c r="H77" s="19">
        <v>356</v>
      </c>
    </row>
    <row r="78" spans="1:8" outlineLevel="2" x14ac:dyDescent="0.2">
      <c r="A78" s="193"/>
      <c r="B78" s="140" t="s">
        <v>369</v>
      </c>
      <c r="C78" s="141"/>
      <c r="D78" s="192"/>
      <c r="E78" s="141">
        <v>449175.24</v>
      </c>
      <c r="F78" s="189">
        <v>356</v>
      </c>
      <c r="G78" s="177">
        <v>449175.24</v>
      </c>
      <c r="H78" s="190">
        <v>356</v>
      </c>
    </row>
    <row r="79" spans="1:8" outlineLevel="2" x14ac:dyDescent="0.2">
      <c r="A79" s="179"/>
      <c r="B79" s="151" t="s">
        <v>370</v>
      </c>
      <c r="C79" s="152"/>
      <c r="D79" s="153"/>
      <c r="E79" s="152">
        <v>449175.24</v>
      </c>
      <c r="F79" s="181">
        <v>356</v>
      </c>
      <c r="G79" s="18">
        <v>449175.24</v>
      </c>
      <c r="H79" s="19">
        <v>356</v>
      </c>
    </row>
    <row r="80" spans="1:8" outlineLevel="2" x14ac:dyDescent="0.2">
      <c r="A80" s="179"/>
      <c r="B80" s="151" t="s">
        <v>371</v>
      </c>
      <c r="C80" s="152"/>
      <c r="D80" s="153"/>
      <c r="E80" s="152">
        <v>449175.24</v>
      </c>
      <c r="F80" s="181">
        <v>356</v>
      </c>
      <c r="G80" s="18">
        <v>449175.24</v>
      </c>
      <c r="H80" s="19">
        <v>356</v>
      </c>
    </row>
    <row r="81" spans="1:8" outlineLevel="2" x14ac:dyDescent="0.2">
      <c r="A81" s="179"/>
      <c r="B81" s="151" t="s">
        <v>372</v>
      </c>
      <c r="C81" s="152"/>
      <c r="D81" s="153"/>
      <c r="E81" s="152">
        <v>449175.24</v>
      </c>
      <c r="F81" s="181">
        <v>356</v>
      </c>
      <c r="G81" s="18">
        <v>449175.24</v>
      </c>
      <c r="H81" s="19">
        <v>356</v>
      </c>
    </row>
    <row r="82" spans="1:8" outlineLevel="2" x14ac:dyDescent="0.2">
      <c r="A82" s="179"/>
      <c r="B82" s="151" t="s">
        <v>373</v>
      </c>
      <c r="C82" s="152"/>
      <c r="D82" s="153"/>
      <c r="E82" s="152">
        <v>449175.24</v>
      </c>
      <c r="F82" s="181">
        <v>358</v>
      </c>
      <c r="G82" s="18">
        <v>449175.24</v>
      </c>
      <c r="H82" s="19">
        <v>358</v>
      </c>
    </row>
    <row r="83" spans="1:8" outlineLevel="2" x14ac:dyDescent="0.2">
      <c r="A83" s="179"/>
      <c r="B83" s="151" t="s">
        <v>374</v>
      </c>
      <c r="C83" s="152"/>
      <c r="D83" s="153"/>
      <c r="E83" s="152">
        <v>449175.24</v>
      </c>
      <c r="F83" s="181">
        <v>360</v>
      </c>
      <c r="G83" s="18">
        <v>449175.24</v>
      </c>
      <c r="H83" s="19">
        <v>360</v>
      </c>
    </row>
    <row r="84" spans="1:8" outlineLevel="2" x14ac:dyDescent="0.2">
      <c r="A84" s="179"/>
      <c r="B84" s="151" t="s">
        <v>375</v>
      </c>
      <c r="C84" s="152"/>
      <c r="D84" s="153"/>
      <c r="E84" s="152">
        <v>449175.24</v>
      </c>
      <c r="F84" s="181">
        <v>360</v>
      </c>
      <c r="G84" s="18">
        <v>449175.24</v>
      </c>
      <c r="H84" s="19">
        <v>360</v>
      </c>
    </row>
    <row r="85" spans="1:8" outlineLevel="2" x14ac:dyDescent="0.2">
      <c r="A85" s="179"/>
      <c r="B85" s="151" t="s">
        <v>376</v>
      </c>
      <c r="C85" s="152"/>
      <c r="D85" s="153"/>
      <c r="E85" s="152">
        <v>449175.24</v>
      </c>
      <c r="F85" s="181">
        <v>360</v>
      </c>
      <c r="G85" s="18">
        <v>449175.24</v>
      </c>
      <c r="H85" s="19">
        <v>360</v>
      </c>
    </row>
    <row r="86" spans="1:8" outlineLevel="2" x14ac:dyDescent="0.2">
      <c r="A86" s="179"/>
      <c r="B86" s="151" t="s">
        <v>377</v>
      </c>
      <c r="C86" s="152"/>
      <c r="D86" s="153"/>
      <c r="E86" s="152">
        <v>449175.28</v>
      </c>
      <c r="F86" s="181">
        <v>360</v>
      </c>
      <c r="G86" s="18">
        <v>449175.28</v>
      </c>
      <c r="H86" s="19">
        <v>360</v>
      </c>
    </row>
    <row r="87" spans="1:8" outlineLevel="2" x14ac:dyDescent="0.2">
      <c r="A87" s="179"/>
      <c r="B87" s="151" t="s">
        <v>378</v>
      </c>
      <c r="C87" s="152"/>
      <c r="D87" s="153"/>
      <c r="E87" s="152">
        <v>449175.28</v>
      </c>
      <c r="F87" s="181">
        <v>360</v>
      </c>
      <c r="G87" s="18">
        <v>449175.28</v>
      </c>
      <c r="H87" s="19">
        <v>360</v>
      </c>
    </row>
    <row r="88" spans="1:8" outlineLevel="2" x14ac:dyDescent="0.2">
      <c r="A88" s="179"/>
      <c r="B88" s="151" t="s">
        <v>379</v>
      </c>
      <c r="C88" s="152"/>
      <c r="D88" s="153"/>
      <c r="E88" s="152">
        <v>449175.28</v>
      </c>
      <c r="F88" s="181">
        <v>360</v>
      </c>
      <c r="G88" s="18">
        <v>449175.28</v>
      </c>
      <c r="H88" s="19">
        <v>360</v>
      </c>
    </row>
    <row r="89" spans="1:8" x14ac:dyDescent="0.2">
      <c r="A89" s="182" t="s">
        <v>35</v>
      </c>
      <c r="B89" s="182" t="s">
        <v>36</v>
      </c>
      <c r="C89" s="174">
        <v>7916255</v>
      </c>
      <c r="D89" s="175">
        <v>5560</v>
      </c>
      <c r="E89" s="174">
        <v>-326919</v>
      </c>
      <c r="F89" s="188">
        <v>-279</v>
      </c>
      <c r="G89" s="174">
        <v>7589336</v>
      </c>
      <c r="H89" s="175">
        <v>5281</v>
      </c>
    </row>
    <row r="90" spans="1:8" outlineLevel="1" x14ac:dyDescent="0.2">
      <c r="A90" s="139"/>
      <c r="B90" s="140" t="s">
        <v>367</v>
      </c>
      <c r="C90" s="141">
        <v>7916255</v>
      </c>
      <c r="D90" s="176">
        <v>5560</v>
      </c>
      <c r="E90" s="141">
        <v>-326919</v>
      </c>
      <c r="F90" s="189">
        <v>-279</v>
      </c>
      <c r="G90" s="177">
        <v>7589336</v>
      </c>
      <c r="H90" s="190">
        <v>5281</v>
      </c>
    </row>
    <row r="91" spans="1:8" outlineLevel="2" x14ac:dyDescent="0.2">
      <c r="A91" s="179"/>
      <c r="B91" s="151" t="s">
        <v>368</v>
      </c>
      <c r="C91" s="152">
        <v>659213.31999999995</v>
      </c>
      <c r="D91" s="153">
        <v>463</v>
      </c>
      <c r="E91" s="152">
        <v>-27243.24</v>
      </c>
      <c r="F91" s="181">
        <v>-24</v>
      </c>
      <c r="G91" s="18">
        <v>631970.07999999996</v>
      </c>
      <c r="H91" s="19">
        <v>439</v>
      </c>
    </row>
    <row r="92" spans="1:8" outlineLevel="2" x14ac:dyDescent="0.2">
      <c r="A92" s="193"/>
      <c r="B92" s="140" t="s">
        <v>369</v>
      </c>
      <c r="C92" s="141">
        <v>659213.31999999995</v>
      </c>
      <c r="D92" s="192">
        <v>463</v>
      </c>
      <c r="E92" s="141">
        <v>-27243.24</v>
      </c>
      <c r="F92" s="189">
        <v>-24</v>
      </c>
      <c r="G92" s="177">
        <v>631970.07999999996</v>
      </c>
      <c r="H92" s="190">
        <v>439</v>
      </c>
    </row>
    <row r="93" spans="1:8" outlineLevel="2" x14ac:dyDescent="0.2">
      <c r="A93" s="179"/>
      <c r="B93" s="151" t="s">
        <v>370</v>
      </c>
      <c r="C93" s="152">
        <v>659213.31999999995</v>
      </c>
      <c r="D93" s="153">
        <v>463</v>
      </c>
      <c r="E93" s="152">
        <v>-27243.24</v>
      </c>
      <c r="F93" s="181">
        <v>-24</v>
      </c>
      <c r="G93" s="18">
        <v>631970.07999999996</v>
      </c>
      <c r="H93" s="19">
        <v>439</v>
      </c>
    </row>
    <row r="94" spans="1:8" outlineLevel="2" x14ac:dyDescent="0.2">
      <c r="A94" s="179"/>
      <c r="B94" s="151" t="s">
        <v>371</v>
      </c>
      <c r="C94" s="152">
        <v>659213.31999999995</v>
      </c>
      <c r="D94" s="153">
        <v>463</v>
      </c>
      <c r="E94" s="152">
        <v>-27243.24</v>
      </c>
      <c r="F94" s="181">
        <v>-24</v>
      </c>
      <c r="G94" s="18">
        <v>631970.07999999996</v>
      </c>
      <c r="H94" s="19">
        <v>439</v>
      </c>
    </row>
    <row r="95" spans="1:8" outlineLevel="2" x14ac:dyDescent="0.2">
      <c r="A95" s="179"/>
      <c r="B95" s="151" t="s">
        <v>372</v>
      </c>
      <c r="C95" s="152">
        <v>659213.31999999995</v>
      </c>
      <c r="D95" s="153">
        <v>463</v>
      </c>
      <c r="E95" s="152">
        <v>-27243.24</v>
      </c>
      <c r="F95" s="181">
        <v>-24</v>
      </c>
      <c r="G95" s="18">
        <v>631970.07999999996</v>
      </c>
      <c r="H95" s="19">
        <v>439</v>
      </c>
    </row>
    <row r="96" spans="1:8" outlineLevel="2" x14ac:dyDescent="0.2">
      <c r="A96" s="179"/>
      <c r="B96" s="151" t="s">
        <v>373</v>
      </c>
      <c r="C96" s="152">
        <v>659213.31999999995</v>
      </c>
      <c r="D96" s="153">
        <v>463</v>
      </c>
      <c r="E96" s="152">
        <v>-27243.24</v>
      </c>
      <c r="F96" s="181">
        <v>-24</v>
      </c>
      <c r="G96" s="18">
        <v>631970.07999999996</v>
      </c>
      <c r="H96" s="19">
        <v>439</v>
      </c>
    </row>
    <row r="97" spans="1:8" outlineLevel="2" x14ac:dyDescent="0.2">
      <c r="A97" s="179"/>
      <c r="B97" s="151" t="s">
        <v>374</v>
      </c>
      <c r="C97" s="152">
        <v>659213.31999999995</v>
      </c>
      <c r="D97" s="153">
        <v>463</v>
      </c>
      <c r="E97" s="152">
        <v>-27243.24</v>
      </c>
      <c r="F97" s="181">
        <v>-24</v>
      </c>
      <c r="G97" s="18">
        <v>631970.07999999996</v>
      </c>
      <c r="H97" s="19">
        <v>439</v>
      </c>
    </row>
    <row r="98" spans="1:8" outlineLevel="2" x14ac:dyDescent="0.2">
      <c r="A98" s="179"/>
      <c r="B98" s="151" t="s">
        <v>375</v>
      </c>
      <c r="C98" s="152">
        <v>659213.31999999995</v>
      </c>
      <c r="D98" s="153">
        <v>463</v>
      </c>
      <c r="E98" s="152">
        <v>-27243.24</v>
      </c>
      <c r="F98" s="181">
        <v>-24</v>
      </c>
      <c r="G98" s="18">
        <v>631970.07999999996</v>
      </c>
      <c r="H98" s="19">
        <v>439</v>
      </c>
    </row>
    <row r="99" spans="1:8" outlineLevel="2" x14ac:dyDescent="0.2">
      <c r="A99" s="179"/>
      <c r="B99" s="151" t="s">
        <v>376</v>
      </c>
      <c r="C99" s="152">
        <v>659213.31999999995</v>
      </c>
      <c r="D99" s="153">
        <v>463</v>
      </c>
      <c r="E99" s="152">
        <v>-27243.24</v>
      </c>
      <c r="F99" s="181">
        <v>-24</v>
      </c>
      <c r="G99" s="18">
        <v>631970.07999999996</v>
      </c>
      <c r="H99" s="19">
        <v>439</v>
      </c>
    </row>
    <row r="100" spans="1:8" outlineLevel="2" x14ac:dyDescent="0.2">
      <c r="A100" s="179"/>
      <c r="B100" s="151" t="s">
        <v>377</v>
      </c>
      <c r="C100" s="152">
        <v>659213.31999999995</v>
      </c>
      <c r="D100" s="153">
        <v>463</v>
      </c>
      <c r="E100" s="152">
        <v>-27243.279999999999</v>
      </c>
      <c r="F100" s="181">
        <v>-23</v>
      </c>
      <c r="G100" s="18">
        <v>631970.04</v>
      </c>
      <c r="H100" s="19">
        <v>440</v>
      </c>
    </row>
    <row r="101" spans="1:8" outlineLevel="2" x14ac:dyDescent="0.2">
      <c r="A101" s="179"/>
      <c r="B101" s="151" t="s">
        <v>378</v>
      </c>
      <c r="C101" s="152">
        <v>659213.31999999995</v>
      </c>
      <c r="D101" s="153">
        <v>463</v>
      </c>
      <c r="E101" s="152">
        <v>-27243.279999999999</v>
      </c>
      <c r="F101" s="181">
        <v>-20</v>
      </c>
      <c r="G101" s="18">
        <v>631970.04</v>
      </c>
      <c r="H101" s="19">
        <v>443</v>
      </c>
    </row>
    <row r="102" spans="1:8" outlineLevel="2" x14ac:dyDescent="0.2">
      <c r="A102" s="179"/>
      <c r="B102" s="151" t="s">
        <v>379</v>
      </c>
      <c r="C102" s="152">
        <v>664908.48</v>
      </c>
      <c r="D102" s="153">
        <v>467</v>
      </c>
      <c r="E102" s="152">
        <v>-27243.279999999999</v>
      </c>
      <c r="F102" s="181">
        <v>-20</v>
      </c>
      <c r="G102" s="18">
        <v>637665.19999999995</v>
      </c>
      <c r="H102" s="19">
        <v>447</v>
      </c>
    </row>
    <row r="103" spans="1:8" x14ac:dyDescent="0.2">
      <c r="A103" s="182">
        <v>560033</v>
      </c>
      <c r="B103" s="182" t="s">
        <v>159</v>
      </c>
      <c r="C103" s="174"/>
      <c r="D103" s="175"/>
      <c r="E103" s="174">
        <v>384611</v>
      </c>
      <c r="F103" s="188">
        <v>328</v>
      </c>
      <c r="G103" s="174">
        <v>384611</v>
      </c>
      <c r="H103" s="175">
        <v>328</v>
      </c>
    </row>
    <row r="104" spans="1:8" outlineLevel="1" x14ac:dyDescent="0.2">
      <c r="A104" s="139"/>
      <c r="B104" s="140" t="s">
        <v>367</v>
      </c>
      <c r="C104" s="141"/>
      <c r="D104" s="176"/>
      <c r="E104" s="141">
        <v>384611</v>
      </c>
      <c r="F104" s="189">
        <v>328</v>
      </c>
      <c r="G104" s="177">
        <v>384611</v>
      </c>
      <c r="H104" s="190">
        <v>328</v>
      </c>
    </row>
    <row r="105" spans="1:8" outlineLevel="2" x14ac:dyDescent="0.2">
      <c r="A105" s="179"/>
      <c r="B105" s="151" t="s">
        <v>368</v>
      </c>
      <c r="C105" s="152"/>
      <c r="D105" s="153"/>
      <c r="E105" s="152">
        <v>32050.92</v>
      </c>
      <c r="F105" s="181">
        <v>28</v>
      </c>
      <c r="G105" s="18">
        <v>32050.92</v>
      </c>
      <c r="H105" s="19">
        <v>28</v>
      </c>
    </row>
    <row r="106" spans="1:8" outlineLevel="2" x14ac:dyDescent="0.2">
      <c r="A106" s="193"/>
      <c r="B106" s="140" t="s">
        <v>369</v>
      </c>
      <c r="C106" s="141"/>
      <c r="D106" s="192"/>
      <c r="E106" s="141">
        <v>32050.92</v>
      </c>
      <c r="F106" s="189">
        <v>28</v>
      </c>
      <c r="G106" s="177">
        <v>32050.92</v>
      </c>
      <c r="H106" s="190">
        <v>28</v>
      </c>
    </row>
    <row r="107" spans="1:8" outlineLevel="2" x14ac:dyDescent="0.2">
      <c r="A107" s="179"/>
      <c r="B107" s="151" t="s">
        <v>370</v>
      </c>
      <c r="C107" s="152"/>
      <c r="D107" s="153"/>
      <c r="E107" s="152">
        <v>32050.92</v>
      </c>
      <c r="F107" s="181">
        <v>28</v>
      </c>
      <c r="G107" s="18">
        <v>32050.92</v>
      </c>
      <c r="H107" s="19">
        <v>28</v>
      </c>
    </row>
    <row r="108" spans="1:8" outlineLevel="2" x14ac:dyDescent="0.2">
      <c r="A108" s="179"/>
      <c r="B108" s="151" t="s">
        <v>371</v>
      </c>
      <c r="C108" s="152"/>
      <c r="D108" s="153"/>
      <c r="E108" s="152">
        <v>32050.92</v>
      </c>
      <c r="F108" s="181">
        <v>28</v>
      </c>
      <c r="G108" s="18">
        <v>32050.92</v>
      </c>
      <c r="H108" s="19">
        <v>28</v>
      </c>
    </row>
    <row r="109" spans="1:8" outlineLevel="2" x14ac:dyDescent="0.2">
      <c r="A109" s="179"/>
      <c r="B109" s="151" t="s">
        <v>372</v>
      </c>
      <c r="C109" s="152"/>
      <c r="D109" s="153"/>
      <c r="E109" s="152">
        <v>32050.92</v>
      </c>
      <c r="F109" s="181">
        <v>28</v>
      </c>
      <c r="G109" s="18">
        <v>32050.92</v>
      </c>
      <c r="H109" s="19">
        <v>28</v>
      </c>
    </row>
    <row r="110" spans="1:8" outlineLevel="2" x14ac:dyDescent="0.2">
      <c r="A110" s="179"/>
      <c r="B110" s="151" t="s">
        <v>373</v>
      </c>
      <c r="C110" s="152"/>
      <c r="D110" s="153"/>
      <c r="E110" s="152">
        <v>32050.92</v>
      </c>
      <c r="F110" s="181">
        <v>28</v>
      </c>
      <c r="G110" s="18">
        <v>32050.92</v>
      </c>
      <c r="H110" s="19">
        <v>28</v>
      </c>
    </row>
    <row r="111" spans="1:8" outlineLevel="2" x14ac:dyDescent="0.2">
      <c r="A111" s="179"/>
      <c r="B111" s="151" t="s">
        <v>374</v>
      </c>
      <c r="C111" s="152"/>
      <c r="D111" s="153"/>
      <c r="E111" s="152">
        <v>32050.92</v>
      </c>
      <c r="F111" s="181">
        <v>28</v>
      </c>
      <c r="G111" s="18">
        <v>32050.92</v>
      </c>
      <c r="H111" s="19">
        <v>28</v>
      </c>
    </row>
    <row r="112" spans="1:8" outlineLevel="2" x14ac:dyDescent="0.2">
      <c r="A112" s="179"/>
      <c r="B112" s="151" t="s">
        <v>375</v>
      </c>
      <c r="C112" s="152"/>
      <c r="D112" s="153"/>
      <c r="E112" s="152">
        <v>32050.92</v>
      </c>
      <c r="F112" s="181">
        <v>28</v>
      </c>
      <c r="G112" s="18">
        <v>32050.92</v>
      </c>
      <c r="H112" s="19">
        <v>28</v>
      </c>
    </row>
    <row r="113" spans="1:8" outlineLevel="2" x14ac:dyDescent="0.2">
      <c r="A113" s="179"/>
      <c r="B113" s="151" t="s">
        <v>376</v>
      </c>
      <c r="C113" s="152"/>
      <c r="D113" s="153"/>
      <c r="E113" s="152">
        <v>32050.92</v>
      </c>
      <c r="F113" s="181">
        <v>28</v>
      </c>
      <c r="G113" s="18">
        <v>32050.92</v>
      </c>
      <c r="H113" s="19">
        <v>28</v>
      </c>
    </row>
    <row r="114" spans="1:8" outlineLevel="2" x14ac:dyDescent="0.2">
      <c r="A114" s="179"/>
      <c r="B114" s="151" t="s">
        <v>377</v>
      </c>
      <c r="C114" s="152"/>
      <c r="D114" s="153"/>
      <c r="E114" s="152">
        <v>32050.92</v>
      </c>
      <c r="F114" s="181">
        <v>28</v>
      </c>
      <c r="G114" s="18">
        <v>32050.92</v>
      </c>
      <c r="H114" s="19">
        <v>28</v>
      </c>
    </row>
    <row r="115" spans="1:8" outlineLevel="2" x14ac:dyDescent="0.2">
      <c r="A115" s="179"/>
      <c r="B115" s="151" t="s">
        <v>378</v>
      </c>
      <c r="C115" s="152"/>
      <c r="D115" s="153"/>
      <c r="E115" s="152">
        <v>32050.92</v>
      </c>
      <c r="F115" s="181">
        <v>24</v>
      </c>
      <c r="G115" s="18">
        <v>32050.92</v>
      </c>
      <c r="H115" s="19">
        <v>24</v>
      </c>
    </row>
    <row r="116" spans="1:8" outlineLevel="2" x14ac:dyDescent="0.2">
      <c r="A116" s="179"/>
      <c r="B116" s="151" t="s">
        <v>379</v>
      </c>
      <c r="C116" s="152"/>
      <c r="D116" s="153"/>
      <c r="E116" s="152">
        <v>32050.880000000001</v>
      </c>
      <c r="F116" s="181">
        <v>24</v>
      </c>
      <c r="G116" s="18">
        <v>32050.880000000001</v>
      </c>
      <c r="H116" s="19">
        <v>24</v>
      </c>
    </row>
    <row r="117" spans="1:8" x14ac:dyDescent="0.2">
      <c r="A117" s="182" t="s">
        <v>102</v>
      </c>
      <c r="B117" s="182" t="s">
        <v>103</v>
      </c>
      <c r="C117" s="174">
        <v>4319906</v>
      </c>
      <c r="D117" s="175">
        <v>3034</v>
      </c>
      <c r="E117" s="174">
        <v>-636032</v>
      </c>
      <c r="F117" s="188">
        <v>-505</v>
      </c>
      <c r="G117" s="174">
        <v>3683874</v>
      </c>
      <c r="H117" s="175">
        <v>2529</v>
      </c>
    </row>
    <row r="118" spans="1:8" outlineLevel="1" x14ac:dyDescent="0.2">
      <c r="A118" s="139"/>
      <c r="B118" s="140" t="s">
        <v>367</v>
      </c>
      <c r="C118" s="141">
        <v>4319906</v>
      </c>
      <c r="D118" s="176">
        <v>3034</v>
      </c>
      <c r="E118" s="141">
        <v>-636032</v>
      </c>
      <c r="F118" s="189">
        <v>-505</v>
      </c>
      <c r="G118" s="177">
        <v>3683874</v>
      </c>
      <c r="H118" s="190">
        <v>2529</v>
      </c>
    </row>
    <row r="119" spans="1:8" outlineLevel="2" x14ac:dyDescent="0.2">
      <c r="A119" s="179"/>
      <c r="B119" s="151" t="s">
        <v>368</v>
      </c>
      <c r="C119" s="152">
        <v>360229.47</v>
      </c>
      <c r="D119" s="153">
        <v>253</v>
      </c>
      <c r="E119" s="152">
        <v>-53002.68</v>
      </c>
      <c r="F119" s="181">
        <v>-44</v>
      </c>
      <c r="G119" s="18">
        <v>307226.78999999998</v>
      </c>
      <c r="H119" s="19">
        <v>209</v>
      </c>
    </row>
    <row r="120" spans="1:8" outlineLevel="2" x14ac:dyDescent="0.2">
      <c r="A120" s="193"/>
      <c r="B120" s="140" t="s">
        <v>369</v>
      </c>
      <c r="C120" s="141">
        <v>360229.47</v>
      </c>
      <c r="D120" s="192">
        <v>253</v>
      </c>
      <c r="E120" s="141">
        <v>-53002.68</v>
      </c>
      <c r="F120" s="189">
        <v>-44</v>
      </c>
      <c r="G120" s="177">
        <v>307226.78999999998</v>
      </c>
      <c r="H120" s="190">
        <v>209</v>
      </c>
    </row>
    <row r="121" spans="1:8" outlineLevel="2" x14ac:dyDescent="0.2">
      <c r="A121" s="179"/>
      <c r="B121" s="151" t="s">
        <v>370</v>
      </c>
      <c r="C121" s="152">
        <v>360229.47</v>
      </c>
      <c r="D121" s="153">
        <v>253</v>
      </c>
      <c r="E121" s="152">
        <v>-53002.68</v>
      </c>
      <c r="F121" s="181">
        <v>-44</v>
      </c>
      <c r="G121" s="18">
        <v>307226.78999999998</v>
      </c>
      <c r="H121" s="19">
        <v>209</v>
      </c>
    </row>
    <row r="122" spans="1:8" outlineLevel="2" x14ac:dyDescent="0.2">
      <c r="A122" s="179"/>
      <c r="B122" s="151" t="s">
        <v>371</v>
      </c>
      <c r="C122" s="152">
        <v>360229.47</v>
      </c>
      <c r="D122" s="153">
        <v>253</v>
      </c>
      <c r="E122" s="152">
        <v>-53002.68</v>
      </c>
      <c r="F122" s="181">
        <v>-44</v>
      </c>
      <c r="G122" s="18">
        <v>307226.78999999998</v>
      </c>
      <c r="H122" s="19">
        <v>209</v>
      </c>
    </row>
    <row r="123" spans="1:8" outlineLevel="2" x14ac:dyDescent="0.2">
      <c r="A123" s="179"/>
      <c r="B123" s="151" t="s">
        <v>372</v>
      </c>
      <c r="C123" s="152">
        <v>360229.47</v>
      </c>
      <c r="D123" s="153">
        <v>253</v>
      </c>
      <c r="E123" s="152">
        <v>-53002.68</v>
      </c>
      <c r="F123" s="181">
        <v>-44</v>
      </c>
      <c r="G123" s="18">
        <v>307226.78999999998</v>
      </c>
      <c r="H123" s="19">
        <v>209</v>
      </c>
    </row>
    <row r="124" spans="1:8" outlineLevel="2" x14ac:dyDescent="0.2">
      <c r="A124" s="179"/>
      <c r="B124" s="151" t="s">
        <v>373</v>
      </c>
      <c r="C124" s="152">
        <v>360229.47</v>
      </c>
      <c r="D124" s="153">
        <v>253</v>
      </c>
      <c r="E124" s="152">
        <v>-53002.68</v>
      </c>
      <c r="F124" s="181">
        <v>-44</v>
      </c>
      <c r="G124" s="18">
        <v>307226.78999999998</v>
      </c>
      <c r="H124" s="19">
        <v>209</v>
      </c>
    </row>
    <row r="125" spans="1:8" outlineLevel="2" x14ac:dyDescent="0.2">
      <c r="A125" s="179"/>
      <c r="B125" s="151" t="s">
        <v>374</v>
      </c>
      <c r="C125" s="152">
        <v>360229.47</v>
      </c>
      <c r="D125" s="153">
        <v>253</v>
      </c>
      <c r="E125" s="152">
        <v>-53002.68</v>
      </c>
      <c r="F125" s="181">
        <v>-41</v>
      </c>
      <c r="G125" s="18">
        <v>307226.78999999998</v>
      </c>
      <c r="H125" s="19">
        <v>212</v>
      </c>
    </row>
    <row r="126" spans="1:8" outlineLevel="2" x14ac:dyDescent="0.2">
      <c r="A126" s="179"/>
      <c r="B126" s="151" t="s">
        <v>375</v>
      </c>
      <c r="C126" s="152">
        <v>360229.47</v>
      </c>
      <c r="D126" s="153">
        <v>253</v>
      </c>
      <c r="E126" s="152">
        <v>-53002.68</v>
      </c>
      <c r="F126" s="181">
        <v>-40</v>
      </c>
      <c r="G126" s="18">
        <v>307226.78999999998</v>
      </c>
      <c r="H126" s="19">
        <v>213</v>
      </c>
    </row>
    <row r="127" spans="1:8" outlineLevel="2" x14ac:dyDescent="0.2">
      <c r="A127" s="179"/>
      <c r="B127" s="151" t="s">
        <v>376</v>
      </c>
      <c r="C127" s="152">
        <v>360229.47</v>
      </c>
      <c r="D127" s="153">
        <v>253</v>
      </c>
      <c r="E127" s="152">
        <v>-53002.64</v>
      </c>
      <c r="F127" s="181">
        <v>-40</v>
      </c>
      <c r="G127" s="18">
        <v>307226.83</v>
      </c>
      <c r="H127" s="19">
        <v>213</v>
      </c>
    </row>
    <row r="128" spans="1:8" outlineLevel="2" x14ac:dyDescent="0.2">
      <c r="A128" s="179"/>
      <c r="B128" s="151" t="s">
        <v>377</v>
      </c>
      <c r="C128" s="152">
        <v>360229.47</v>
      </c>
      <c r="D128" s="153">
        <v>253</v>
      </c>
      <c r="E128" s="152">
        <v>-53002.64</v>
      </c>
      <c r="F128" s="181">
        <v>-40</v>
      </c>
      <c r="G128" s="18">
        <v>307226.83</v>
      </c>
      <c r="H128" s="19">
        <v>213</v>
      </c>
    </row>
    <row r="129" spans="1:8" outlineLevel="2" x14ac:dyDescent="0.2">
      <c r="A129" s="179"/>
      <c r="B129" s="151" t="s">
        <v>378</v>
      </c>
      <c r="C129" s="152">
        <v>360229.47</v>
      </c>
      <c r="D129" s="153">
        <v>253</v>
      </c>
      <c r="E129" s="152">
        <v>-53002.64</v>
      </c>
      <c r="F129" s="181">
        <v>-40</v>
      </c>
      <c r="G129" s="18">
        <v>307226.83</v>
      </c>
      <c r="H129" s="19">
        <v>213</v>
      </c>
    </row>
    <row r="130" spans="1:8" outlineLevel="2" x14ac:dyDescent="0.2">
      <c r="A130" s="179"/>
      <c r="B130" s="151" t="s">
        <v>379</v>
      </c>
      <c r="C130" s="152">
        <v>357381.83</v>
      </c>
      <c r="D130" s="153">
        <v>251</v>
      </c>
      <c r="E130" s="152">
        <v>-53002.64</v>
      </c>
      <c r="F130" s="181">
        <v>-40</v>
      </c>
      <c r="G130" s="18">
        <v>304379.19</v>
      </c>
      <c r="H130" s="19">
        <v>211</v>
      </c>
    </row>
    <row r="131" spans="1:8" x14ac:dyDescent="0.2">
      <c r="A131" s="182" t="s">
        <v>126</v>
      </c>
      <c r="B131" s="182" t="s">
        <v>127</v>
      </c>
      <c r="C131" s="174">
        <v>66103</v>
      </c>
      <c r="D131" s="191">
        <v>46</v>
      </c>
      <c r="E131" s="174">
        <v>-9702</v>
      </c>
      <c r="F131" s="175">
        <v>-9</v>
      </c>
      <c r="G131" s="174">
        <v>56401</v>
      </c>
      <c r="H131" s="175">
        <v>37</v>
      </c>
    </row>
    <row r="132" spans="1:8" outlineLevel="1" x14ac:dyDescent="0.2">
      <c r="A132" s="139"/>
      <c r="B132" s="140" t="s">
        <v>367</v>
      </c>
      <c r="C132" s="141">
        <v>66103</v>
      </c>
      <c r="D132" s="192">
        <v>46</v>
      </c>
      <c r="E132" s="141">
        <v>-9702</v>
      </c>
      <c r="F132" s="176">
        <v>-9</v>
      </c>
      <c r="G132" s="177">
        <v>56401</v>
      </c>
      <c r="H132" s="190">
        <v>37</v>
      </c>
    </row>
    <row r="133" spans="1:8" outlineLevel="2" x14ac:dyDescent="0.2">
      <c r="A133" s="179"/>
      <c r="B133" s="151" t="s">
        <v>368</v>
      </c>
      <c r="C133" s="152">
        <v>5748.09</v>
      </c>
      <c r="D133" s="153">
        <v>4</v>
      </c>
      <c r="E133" s="152">
        <v>-1437.02</v>
      </c>
      <c r="F133" s="181">
        <v>-1</v>
      </c>
      <c r="G133" s="18">
        <v>4311.07</v>
      </c>
      <c r="H133" s="19">
        <v>3</v>
      </c>
    </row>
    <row r="134" spans="1:8" outlineLevel="2" x14ac:dyDescent="0.2">
      <c r="A134" s="193"/>
      <c r="B134" s="140" t="s">
        <v>369</v>
      </c>
      <c r="C134" s="141">
        <v>5748.09</v>
      </c>
      <c r="D134" s="192">
        <v>4</v>
      </c>
      <c r="E134" s="141">
        <v>-1437.03</v>
      </c>
      <c r="F134" s="189">
        <v>-1</v>
      </c>
      <c r="G134" s="177">
        <v>4311.0600000000004</v>
      </c>
      <c r="H134" s="190">
        <v>3</v>
      </c>
    </row>
    <row r="135" spans="1:8" outlineLevel="2" x14ac:dyDescent="0.2">
      <c r="A135" s="179"/>
      <c r="B135" s="151" t="s">
        <v>370</v>
      </c>
      <c r="C135" s="152">
        <v>5748.09</v>
      </c>
      <c r="D135" s="153">
        <v>4</v>
      </c>
      <c r="E135" s="152">
        <v>-1437.02</v>
      </c>
      <c r="F135" s="181">
        <v>-1</v>
      </c>
      <c r="G135" s="18">
        <v>4311.07</v>
      </c>
      <c r="H135" s="19">
        <v>3</v>
      </c>
    </row>
    <row r="136" spans="1:8" outlineLevel="2" x14ac:dyDescent="0.2">
      <c r="A136" s="179"/>
      <c r="B136" s="151" t="s">
        <v>371</v>
      </c>
      <c r="C136" s="152">
        <v>5748.09</v>
      </c>
      <c r="D136" s="153">
        <v>4</v>
      </c>
      <c r="E136" s="152">
        <v>-1437.02</v>
      </c>
      <c r="F136" s="181">
        <v>-1</v>
      </c>
      <c r="G136" s="18">
        <v>4311.07</v>
      </c>
      <c r="H136" s="19">
        <v>3</v>
      </c>
    </row>
    <row r="137" spans="1:8" outlineLevel="2" x14ac:dyDescent="0.2">
      <c r="A137" s="179"/>
      <c r="B137" s="151" t="s">
        <v>372</v>
      </c>
      <c r="C137" s="152">
        <v>5748.09</v>
      </c>
      <c r="D137" s="153">
        <v>4</v>
      </c>
      <c r="E137" s="152">
        <v>-1437.02</v>
      </c>
      <c r="F137" s="181">
        <v>-1</v>
      </c>
      <c r="G137" s="18">
        <v>4311.07</v>
      </c>
      <c r="H137" s="19">
        <v>3</v>
      </c>
    </row>
    <row r="138" spans="1:8" outlineLevel="2" x14ac:dyDescent="0.2">
      <c r="A138" s="179"/>
      <c r="B138" s="151" t="s">
        <v>373</v>
      </c>
      <c r="C138" s="152">
        <v>5748.09</v>
      </c>
      <c r="D138" s="153">
        <v>4</v>
      </c>
      <c r="E138" s="152">
        <v>-1437.03</v>
      </c>
      <c r="F138" s="181">
        <v>-1</v>
      </c>
      <c r="G138" s="18">
        <v>4311.0600000000004</v>
      </c>
      <c r="H138" s="19">
        <v>3</v>
      </c>
    </row>
    <row r="139" spans="1:8" outlineLevel="2" x14ac:dyDescent="0.2">
      <c r="A139" s="179"/>
      <c r="B139" s="151" t="s">
        <v>374</v>
      </c>
      <c r="C139" s="152">
        <v>5748.09</v>
      </c>
      <c r="D139" s="153">
        <v>4</v>
      </c>
      <c r="E139" s="152">
        <v>-1437.02</v>
      </c>
      <c r="F139" s="181">
        <v>-1</v>
      </c>
      <c r="G139" s="18">
        <v>4311.07</v>
      </c>
      <c r="H139" s="19">
        <v>3</v>
      </c>
    </row>
    <row r="140" spans="1:8" outlineLevel="2" x14ac:dyDescent="0.2">
      <c r="A140" s="179"/>
      <c r="B140" s="151" t="s">
        <v>375</v>
      </c>
      <c r="C140" s="152">
        <v>5748.09</v>
      </c>
      <c r="D140" s="153">
        <v>4</v>
      </c>
      <c r="E140" s="152">
        <v>-1437.02</v>
      </c>
      <c r="F140" s="181">
        <v>-1</v>
      </c>
      <c r="G140" s="18">
        <v>4311.07</v>
      </c>
      <c r="H140" s="19">
        <v>3</v>
      </c>
    </row>
    <row r="141" spans="1:8" outlineLevel="2" x14ac:dyDescent="0.2">
      <c r="A141" s="179"/>
      <c r="B141" s="151" t="s">
        <v>376</v>
      </c>
      <c r="C141" s="152">
        <v>5748.09</v>
      </c>
      <c r="D141" s="153">
        <v>4</v>
      </c>
      <c r="E141" s="152">
        <v>-1437.02</v>
      </c>
      <c r="F141" s="181">
        <v>-1</v>
      </c>
      <c r="G141" s="18">
        <v>4311.07</v>
      </c>
      <c r="H141" s="19">
        <v>3</v>
      </c>
    </row>
    <row r="142" spans="1:8" outlineLevel="2" x14ac:dyDescent="0.2">
      <c r="A142" s="179"/>
      <c r="B142" s="151" t="s">
        <v>377</v>
      </c>
      <c r="C142" s="152">
        <v>5748.09</v>
      </c>
      <c r="D142" s="153">
        <v>4</v>
      </c>
      <c r="E142" s="152">
        <v>1292.48</v>
      </c>
      <c r="F142" s="181">
        <v>0</v>
      </c>
      <c r="G142" s="18">
        <v>7040.57</v>
      </c>
      <c r="H142" s="19">
        <v>4</v>
      </c>
    </row>
    <row r="143" spans="1:8" outlineLevel="2" x14ac:dyDescent="0.2">
      <c r="A143" s="179"/>
      <c r="B143" s="151" t="s">
        <v>378</v>
      </c>
      <c r="C143" s="152">
        <v>5748.09</v>
      </c>
      <c r="D143" s="153">
        <v>4</v>
      </c>
      <c r="E143" s="152">
        <v>1292.48</v>
      </c>
      <c r="F143" s="181">
        <v>0</v>
      </c>
      <c r="G143" s="18">
        <v>7040.57</v>
      </c>
      <c r="H143" s="19">
        <v>4</v>
      </c>
    </row>
    <row r="144" spans="1:8" outlineLevel="2" x14ac:dyDescent="0.2">
      <c r="A144" s="179"/>
      <c r="B144" s="151" t="s">
        <v>379</v>
      </c>
      <c r="C144" s="152">
        <v>2874.01</v>
      </c>
      <c r="D144" s="153">
        <v>2</v>
      </c>
      <c r="E144" s="152">
        <v>646.24</v>
      </c>
      <c r="F144" s="180">
        <v>0</v>
      </c>
      <c r="G144" s="18">
        <v>3520.25</v>
      </c>
      <c r="H144" s="19">
        <v>2</v>
      </c>
    </row>
    <row r="145" spans="1:8" ht="25.5" x14ac:dyDescent="0.2">
      <c r="A145" s="182" t="s">
        <v>128</v>
      </c>
      <c r="B145" s="182" t="s">
        <v>129</v>
      </c>
      <c r="C145" s="174">
        <v>721771</v>
      </c>
      <c r="D145" s="191">
        <v>507</v>
      </c>
      <c r="E145" s="174">
        <v>-107802</v>
      </c>
      <c r="F145" s="188">
        <v>-86</v>
      </c>
      <c r="G145" s="174">
        <v>613969</v>
      </c>
      <c r="H145" s="175">
        <v>421</v>
      </c>
    </row>
    <row r="146" spans="1:8" outlineLevel="1" x14ac:dyDescent="0.2">
      <c r="A146" s="139"/>
      <c r="B146" s="140" t="s">
        <v>367</v>
      </c>
      <c r="C146" s="141">
        <v>721771</v>
      </c>
      <c r="D146" s="192">
        <v>507</v>
      </c>
      <c r="E146" s="141">
        <v>-107802</v>
      </c>
      <c r="F146" s="189">
        <v>-86</v>
      </c>
      <c r="G146" s="177">
        <v>613969</v>
      </c>
      <c r="H146" s="190">
        <v>421</v>
      </c>
    </row>
    <row r="147" spans="1:8" outlineLevel="2" x14ac:dyDescent="0.2">
      <c r="A147" s="179"/>
      <c r="B147" s="151" t="s">
        <v>368</v>
      </c>
      <c r="C147" s="152">
        <v>59791.68</v>
      </c>
      <c r="D147" s="153">
        <v>42</v>
      </c>
      <c r="E147" s="152">
        <v>-8983.52</v>
      </c>
      <c r="F147" s="181">
        <v>-8</v>
      </c>
      <c r="G147" s="18">
        <v>50808.160000000003</v>
      </c>
      <c r="H147" s="19">
        <v>34</v>
      </c>
    </row>
    <row r="148" spans="1:8" outlineLevel="2" x14ac:dyDescent="0.2">
      <c r="A148" s="193"/>
      <c r="B148" s="140" t="s">
        <v>369</v>
      </c>
      <c r="C148" s="141">
        <v>59791.68</v>
      </c>
      <c r="D148" s="192">
        <v>42</v>
      </c>
      <c r="E148" s="141">
        <v>-8983.52</v>
      </c>
      <c r="F148" s="189">
        <v>-8</v>
      </c>
      <c r="G148" s="177">
        <v>50808.160000000003</v>
      </c>
      <c r="H148" s="190">
        <v>34</v>
      </c>
    </row>
    <row r="149" spans="1:8" outlineLevel="2" x14ac:dyDescent="0.2">
      <c r="A149" s="179"/>
      <c r="B149" s="151" t="s">
        <v>370</v>
      </c>
      <c r="C149" s="152">
        <v>59791.68</v>
      </c>
      <c r="D149" s="153">
        <v>42</v>
      </c>
      <c r="E149" s="152">
        <v>-8983.52</v>
      </c>
      <c r="F149" s="181">
        <v>-8</v>
      </c>
      <c r="G149" s="18">
        <v>50808.160000000003</v>
      </c>
      <c r="H149" s="19">
        <v>34</v>
      </c>
    </row>
    <row r="150" spans="1:8" outlineLevel="2" x14ac:dyDescent="0.2">
      <c r="A150" s="179"/>
      <c r="B150" s="151" t="s">
        <v>371</v>
      </c>
      <c r="C150" s="152">
        <v>59791.68</v>
      </c>
      <c r="D150" s="153">
        <v>42</v>
      </c>
      <c r="E150" s="152">
        <v>-8983.52</v>
      </c>
      <c r="F150" s="181">
        <v>-8</v>
      </c>
      <c r="G150" s="18">
        <v>50808.160000000003</v>
      </c>
      <c r="H150" s="19">
        <v>34</v>
      </c>
    </row>
    <row r="151" spans="1:8" outlineLevel="2" x14ac:dyDescent="0.2">
      <c r="A151" s="179"/>
      <c r="B151" s="151" t="s">
        <v>372</v>
      </c>
      <c r="C151" s="152">
        <v>59791.68</v>
      </c>
      <c r="D151" s="153">
        <v>42</v>
      </c>
      <c r="E151" s="152">
        <v>-8983.52</v>
      </c>
      <c r="F151" s="181">
        <v>-8</v>
      </c>
      <c r="G151" s="18">
        <v>50808.160000000003</v>
      </c>
      <c r="H151" s="19">
        <v>34</v>
      </c>
    </row>
    <row r="152" spans="1:8" outlineLevel="2" x14ac:dyDescent="0.2">
      <c r="A152" s="179"/>
      <c r="B152" s="151" t="s">
        <v>373</v>
      </c>
      <c r="C152" s="152">
        <v>59791.68</v>
      </c>
      <c r="D152" s="153">
        <v>42</v>
      </c>
      <c r="E152" s="152">
        <v>-8983.52</v>
      </c>
      <c r="F152" s="181">
        <v>-8</v>
      </c>
      <c r="G152" s="18">
        <v>50808.160000000003</v>
      </c>
      <c r="H152" s="19">
        <v>34</v>
      </c>
    </row>
    <row r="153" spans="1:8" outlineLevel="2" x14ac:dyDescent="0.2">
      <c r="A153" s="179"/>
      <c r="B153" s="151" t="s">
        <v>374</v>
      </c>
      <c r="C153" s="152">
        <v>59791.68</v>
      </c>
      <c r="D153" s="153">
        <v>42</v>
      </c>
      <c r="E153" s="152">
        <v>-8983.48</v>
      </c>
      <c r="F153" s="181">
        <v>-8</v>
      </c>
      <c r="G153" s="18">
        <v>50808.2</v>
      </c>
      <c r="H153" s="19">
        <v>34</v>
      </c>
    </row>
    <row r="154" spans="1:8" outlineLevel="2" x14ac:dyDescent="0.2">
      <c r="A154" s="179"/>
      <c r="B154" s="151" t="s">
        <v>375</v>
      </c>
      <c r="C154" s="152">
        <v>59791.68</v>
      </c>
      <c r="D154" s="153">
        <v>42</v>
      </c>
      <c r="E154" s="152">
        <v>-8983.48</v>
      </c>
      <c r="F154" s="181">
        <v>-8</v>
      </c>
      <c r="G154" s="18">
        <v>50808.2</v>
      </c>
      <c r="H154" s="19">
        <v>34</v>
      </c>
    </row>
    <row r="155" spans="1:8" outlineLevel="2" x14ac:dyDescent="0.2">
      <c r="A155" s="179"/>
      <c r="B155" s="151" t="s">
        <v>376</v>
      </c>
      <c r="C155" s="152">
        <v>59791.68</v>
      </c>
      <c r="D155" s="153">
        <v>42</v>
      </c>
      <c r="E155" s="152">
        <v>-8983.48</v>
      </c>
      <c r="F155" s="181">
        <v>-8</v>
      </c>
      <c r="G155" s="18">
        <v>50808.2</v>
      </c>
      <c r="H155" s="19">
        <v>34</v>
      </c>
    </row>
    <row r="156" spans="1:8" outlineLevel="2" x14ac:dyDescent="0.2">
      <c r="A156" s="179"/>
      <c r="B156" s="151" t="s">
        <v>377</v>
      </c>
      <c r="C156" s="152">
        <v>59791.68</v>
      </c>
      <c r="D156" s="153">
        <v>42</v>
      </c>
      <c r="E156" s="152">
        <v>-8983.48</v>
      </c>
      <c r="F156" s="181">
        <v>-6</v>
      </c>
      <c r="G156" s="18">
        <v>50808.2</v>
      </c>
      <c r="H156" s="19">
        <v>36</v>
      </c>
    </row>
    <row r="157" spans="1:8" outlineLevel="2" x14ac:dyDescent="0.2">
      <c r="A157" s="179"/>
      <c r="B157" s="151" t="s">
        <v>378</v>
      </c>
      <c r="C157" s="152">
        <v>59791.68</v>
      </c>
      <c r="D157" s="153">
        <v>42</v>
      </c>
      <c r="E157" s="152">
        <v>-8983.48</v>
      </c>
      <c r="F157" s="181">
        <v>-4</v>
      </c>
      <c r="G157" s="18">
        <v>50808.2</v>
      </c>
      <c r="H157" s="19">
        <v>38</v>
      </c>
    </row>
    <row r="158" spans="1:8" outlineLevel="2" x14ac:dyDescent="0.2">
      <c r="A158" s="179"/>
      <c r="B158" s="151" t="s">
        <v>379</v>
      </c>
      <c r="C158" s="152">
        <v>64062.52</v>
      </c>
      <c r="D158" s="153">
        <v>45</v>
      </c>
      <c r="E158" s="152">
        <v>-8983.48</v>
      </c>
      <c r="F158" s="181">
        <v>-4</v>
      </c>
      <c r="G158" s="18">
        <v>55079.040000000001</v>
      </c>
      <c r="H158" s="19">
        <v>41</v>
      </c>
    </row>
    <row r="159" spans="1:8" x14ac:dyDescent="0.2">
      <c r="A159" s="182" t="s">
        <v>130</v>
      </c>
      <c r="B159" s="182" t="s">
        <v>131</v>
      </c>
      <c r="C159" s="174">
        <v>1375653</v>
      </c>
      <c r="D159" s="191">
        <v>966</v>
      </c>
      <c r="E159" s="174">
        <v>-57692</v>
      </c>
      <c r="F159" s="188">
        <v>-49</v>
      </c>
      <c r="G159" s="174">
        <v>1317961</v>
      </c>
      <c r="H159" s="175">
        <v>917</v>
      </c>
    </row>
    <row r="160" spans="1:8" outlineLevel="1" x14ac:dyDescent="0.2">
      <c r="A160" s="139"/>
      <c r="B160" s="140" t="s">
        <v>367</v>
      </c>
      <c r="C160" s="141">
        <v>1375653</v>
      </c>
      <c r="D160" s="192">
        <v>966</v>
      </c>
      <c r="E160" s="141">
        <v>-57692</v>
      </c>
      <c r="F160" s="189">
        <v>-49</v>
      </c>
      <c r="G160" s="177">
        <v>1317961</v>
      </c>
      <c r="H160" s="190">
        <v>917</v>
      </c>
    </row>
    <row r="161" spans="1:8" outlineLevel="2" x14ac:dyDescent="0.2">
      <c r="A161" s="179"/>
      <c r="B161" s="151" t="s">
        <v>368</v>
      </c>
      <c r="C161" s="152">
        <v>115349.79</v>
      </c>
      <c r="D161" s="153">
        <v>81</v>
      </c>
      <c r="E161" s="152">
        <v>-4807.68</v>
      </c>
      <c r="F161" s="181">
        <v>-4</v>
      </c>
      <c r="G161" s="18">
        <v>110542.11</v>
      </c>
      <c r="H161" s="19">
        <v>77</v>
      </c>
    </row>
    <row r="162" spans="1:8" outlineLevel="2" x14ac:dyDescent="0.2">
      <c r="A162" s="193"/>
      <c r="B162" s="140" t="s">
        <v>369</v>
      </c>
      <c r="C162" s="141">
        <v>115349.79</v>
      </c>
      <c r="D162" s="192">
        <v>81</v>
      </c>
      <c r="E162" s="141">
        <v>-4807.68</v>
      </c>
      <c r="F162" s="189">
        <v>-4</v>
      </c>
      <c r="G162" s="177">
        <v>110542.11</v>
      </c>
      <c r="H162" s="190">
        <v>77</v>
      </c>
    </row>
    <row r="163" spans="1:8" outlineLevel="2" x14ac:dyDescent="0.2">
      <c r="A163" s="179"/>
      <c r="B163" s="151" t="s">
        <v>370</v>
      </c>
      <c r="C163" s="152">
        <v>115349.79</v>
      </c>
      <c r="D163" s="153">
        <v>81</v>
      </c>
      <c r="E163" s="152">
        <v>-4807.68</v>
      </c>
      <c r="F163" s="181">
        <v>-4</v>
      </c>
      <c r="G163" s="18">
        <v>110542.11</v>
      </c>
      <c r="H163" s="19">
        <v>77</v>
      </c>
    </row>
    <row r="164" spans="1:8" outlineLevel="2" x14ac:dyDescent="0.2">
      <c r="A164" s="179"/>
      <c r="B164" s="151" t="s">
        <v>371</v>
      </c>
      <c r="C164" s="152">
        <v>115349.79</v>
      </c>
      <c r="D164" s="153">
        <v>81</v>
      </c>
      <c r="E164" s="152">
        <v>-4807.68</v>
      </c>
      <c r="F164" s="181">
        <v>-4</v>
      </c>
      <c r="G164" s="18">
        <v>110542.11</v>
      </c>
      <c r="H164" s="19">
        <v>77</v>
      </c>
    </row>
    <row r="165" spans="1:8" outlineLevel="2" x14ac:dyDescent="0.2">
      <c r="A165" s="179"/>
      <c r="B165" s="151" t="s">
        <v>372</v>
      </c>
      <c r="C165" s="152">
        <v>115349.79</v>
      </c>
      <c r="D165" s="153">
        <v>81</v>
      </c>
      <c r="E165" s="152">
        <v>-4807.68</v>
      </c>
      <c r="F165" s="181">
        <v>-4</v>
      </c>
      <c r="G165" s="18">
        <v>110542.11</v>
      </c>
      <c r="H165" s="19">
        <v>77</v>
      </c>
    </row>
    <row r="166" spans="1:8" outlineLevel="2" x14ac:dyDescent="0.2">
      <c r="A166" s="179"/>
      <c r="B166" s="151" t="s">
        <v>373</v>
      </c>
      <c r="C166" s="152">
        <v>115349.79</v>
      </c>
      <c r="D166" s="153">
        <v>81</v>
      </c>
      <c r="E166" s="152">
        <v>-4807.68</v>
      </c>
      <c r="F166" s="181">
        <v>-4</v>
      </c>
      <c r="G166" s="18">
        <v>110542.11</v>
      </c>
      <c r="H166" s="19">
        <v>77</v>
      </c>
    </row>
    <row r="167" spans="1:8" outlineLevel="2" x14ac:dyDescent="0.2">
      <c r="A167" s="179"/>
      <c r="B167" s="151" t="s">
        <v>374</v>
      </c>
      <c r="C167" s="152">
        <v>115349.79</v>
      </c>
      <c r="D167" s="153">
        <v>81</v>
      </c>
      <c r="E167" s="152">
        <v>-4807.68</v>
      </c>
      <c r="F167" s="181">
        <v>-4</v>
      </c>
      <c r="G167" s="18">
        <v>110542.11</v>
      </c>
      <c r="H167" s="19">
        <v>77</v>
      </c>
    </row>
    <row r="168" spans="1:8" outlineLevel="2" x14ac:dyDescent="0.2">
      <c r="A168" s="179"/>
      <c r="B168" s="151" t="s">
        <v>375</v>
      </c>
      <c r="C168" s="152">
        <v>115349.79</v>
      </c>
      <c r="D168" s="153">
        <v>81</v>
      </c>
      <c r="E168" s="152">
        <v>-4807.68</v>
      </c>
      <c r="F168" s="181">
        <v>-4</v>
      </c>
      <c r="G168" s="18">
        <v>110542.11</v>
      </c>
      <c r="H168" s="19">
        <v>77</v>
      </c>
    </row>
    <row r="169" spans="1:8" outlineLevel="2" x14ac:dyDescent="0.2">
      <c r="A169" s="179"/>
      <c r="B169" s="151" t="s">
        <v>376</v>
      </c>
      <c r="C169" s="152">
        <v>115349.79</v>
      </c>
      <c r="D169" s="153">
        <v>81</v>
      </c>
      <c r="E169" s="152">
        <v>-4807.6400000000003</v>
      </c>
      <c r="F169" s="181">
        <v>-4</v>
      </c>
      <c r="G169" s="18">
        <v>110542.15</v>
      </c>
      <c r="H169" s="19">
        <v>77</v>
      </c>
    </row>
    <row r="170" spans="1:8" outlineLevel="2" x14ac:dyDescent="0.2">
      <c r="A170" s="179"/>
      <c r="B170" s="151" t="s">
        <v>377</v>
      </c>
      <c r="C170" s="152">
        <v>115349.79</v>
      </c>
      <c r="D170" s="153">
        <v>81</v>
      </c>
      <c r="E170" s="152">
        <v>-4807.6400000000003</v>
      </c>
      <c r="F170" s="181">
        <v>-4</v>
      </c>
      <c r="G170" s="18">
        <v>110542.15</v>
      </c>
      <c r="H170" s="19">
        <v>77</v>
      </c>
    </row>
    <row r="171" spans="1:8" outlineLevel="2" x14ac:dyDescent="0.2">
      <c r="A171" s="179"/>
      <c r="B171" s="151" t="s">
        <v>378</v>
      </c>
      <c r="C171" s="152">
        <v>115349.79</v>
      </c>
      <c r="D171" s="153">
        <v>81</v>
      </c>
      <c r="E171" s="152">
        <v>-4807.6400000000003</v>
      </c>
      <c r="F171" s="181">
        <v>-4</v>
      </c>
      <c r="G171" s="18">
        <v>110542.15</v>
      </c>
      <c r="H171" s="19">
        <v>77</v>
      </c>
    </row>
    <row r="172" spans="1:8" outlineLevel="2" x14ac:dyDescent="0.2">
      <c r="A172" s="179"/>
      <c r="B172" s="151" t="s">
        <v>379</v>
      </c>
      <c r="C172" s="152">
        <v>106805.31</v>
      </c>
      <c r="D172" s="153">
        <v>75</v>
      </c>
      <c r="E172" s="152">
        <v>-4807.6400000000003</v>
      </c>
      <c r="F172" s="181">
        <v>-5</v>
      </c>
      <c r="G172" s="18">
        <v>101997.67</v>
      </c>
      <c r="H172" s="19">
        <v>70</v>
      </c>
    </row>
    <row r="173" spans="1:8" x14ac:dyDescent="0.2">
      <c r="A173" s="182" t="s">
        <v>136</v>
      </c>
      <c r="B173" s="182" t="s">
        <v>137</v>
      </c>
      <c r="C173" s="174">
        <v>171510</v>
      </c>
      <c r="D173" s="191">
        <v>120</v>
      </c>
      <c r="E173" s="174">
        <v>-25172</v>
      </c>
      <c r="F173" s="188">
        <v>-22</v>
      </c>
      <c r="G173" s="174">
        <v>146338</v>
      </c>
      <c r="H173" s="175">
        <v>98</v>
      </c>
    </row>
    <row r="174" spans="1:8" outlineLevel="1" x14ac:dyDescent="0.2">
      <c r="A174" s="139"/>
      <c r="B174" s="140" t="s">
        <v>367</v>
      </c>
      <c r="C174" s="141">
        <v>171510</v>
      </c>
      <c r="D174" s="192">
        <v>120</v>
      </c>
      <c r="E174" s="141">
        <v>-25172</v>
      </c>
      <c r="F174" s="189">
        <v>-22</v>
      </c>
      <c r="G174" s="177">
        <v>146338</v>
      </c>
      <c r="H174" s="190">
        <v>98</v>
      </c>
    </row>
    <row r="175" spans="1:8" outlineLevel="2" x14ac:dyDescent="0.2">
      <c r="A175" s="179"/>
      <c r="B175" s="151" t="s">
        <v>368</v>
      </c>
      <c r="C175" s="152">
        <v>14292.5</v>
      </c>
      <c r="D175" s="153">
        <v>10</v>
      </c>
      <c r="E175" s="152">
        <v>-2097.6799999999998</v>
      </c>
      <c r="F175" s="181">
        <v>-2</v>
      </c>
      <c r="G175" s="18">
        <v>12194.82</v>
      </c>
      <c r="H175" s="19">
        <v>8</v>
      </c>
    </row>
    <row r="176" spans="1:8" outlineLevel="2" x14ac:dyDescent="0.2">
      <c r="A176" s="193"/>
      <c r="B176" s="140" t="s">
        <v>369</v>
      </c>
      <c r="C176" s="141">
        <v>14292.5</v>
      </c>
      <c r="D176" s="192">
        <v>10</v>
      </c>
      <c r="E176" s="141">
        <v>-2097.6799999999998</v>
      </c>
      <c r="F176" s="189">
        <v>-2</v>
      </c>
      <c r="G176" s="177">
        <v>12194.82</v>
      </c>
      <c r="H176" s="190">
        <v>8</v>
      </c>
    </row>
    <row r="177" spans="1:8" outlineLevel="2" x14ac:dyDescent="0.2">
      <c r="A177" s="179"/>
      <c r="B177" s="151" t="s">
        <v>370</v>
      </c>
      <c r="C177" s="152">
        <v>14292.5</v>
      </c>
      <c r="D177" s="153">
        <v>10</v>
      </c>
      <c r="E177" s="152">
        <v>-2097.6799999999998</v>
      </c>
      <c r="F177" s="181">
        <v>-2</v>
      </c>
      <c r="G177" s="18">
        <v>12194.82</v>
      </c>
      <c r="H177" s="19">
        <v>8</v>
      </c>
    </row>
    <row r="178" spans="1:8" outlineLevel="2" x14ac:dyDescent="0.2">
      <c r="A178" s="179"/>
      <c r="B178" s="151" t="s">
        <v>371</v>
      </c>
      <c r="C178" s="152">
        <v>14292.5</v>
      </c>
      <c r="D178" s="153">
        <v>10</v>
      </c>
      <c r="E178" s="152">
        <v>-2097.6799999999998</v>
      </c>
      <c r="F178" s="181">
        <v>-2</v>
      </c>
      <c r="G178" s="18">
        <v>12194.82</v>
      </c>
      <c r="H178" s="19">
        <v>8</v>
      </c>
    </row>
    <row r="179" spans="1:8" outlineLevel="2" x14ac:dyDescent="0.2">
      <c r="A179" s="179"/>
      <c r="B179" s="151" t="s">
        <v>372</v>
      </c>
      <c r="C179" s="152">
        <v>14292.5</v>
      </c>
      <c r="D179" s="153">
        <v>10</v>
      </c>
      <c r="E179" s="152">
        <v>-2097.6799999999998</v>
      </c>
      <c r="F179" s="181">
        <v>-2</v>
      </c>
      <c r="G179" s="18">
        <v>12194.82</v>
      </c>
      <c r="H179" s="19">
        <v>8</v>
      </c>
    </row>
    <row r="180" spans="1:8" outlineLevel="2" x14ac:dyDescent="0.2">
      <c r="A180" s="179"/>
      <c r="B180" s="151" t="s">
        <v>373</v>
      </c>
      <c r="C180" s="152">
        <v>14292.5</v>
      </c>
      <c r="D180" s="153">
        <v>10</v>
      </c>
      <c r="E180" s="152">
        <v>-2097.6799999999998</v>
      </c>
      <c r="F180" s="181">
        <v>-2</v>
      </c>
      <c r="G180" s="18">
        <v>12194.82</v>
      </c>
      <c r="H180" s="19">
        <v>8</v>
      </c>
    </row>
    <row r="181" spans="1:8" outlineLevel="2" x14ac:dyDescent="0.2">
      <c r="A181" s="179"/>
      <c r="B181" s="151" t="s">
        <v>374</v>
      </c>
      <c r="C181" s="152">
        <v>14292.5</v>
      </c>
      <c r="D181" s="153">
        <v>10</v>
      </c>
      <c r="E181" s="152">
        <v>-2097.6799999999998</v>
      </c>
      <c r="F181" s="181">
        <v>-2</v>
      </c>
      <c r="G181" s="18">
        <v>12194.82</v>
      </c>
      <c r="H181" s="19">
        <v>8</v>
      </c>
    </row>
    <row r="182" spans="1:8" outlineLevel="2" x14ac:dyDescent="0.2">
      <c r="A182" s="179"/>
      <c r="B182" s="151" t="s">
        <v>375</v>
      </c>
      <c r="C182" s="152">
        <v>14292.5</v>
      </c>
      <c r="D182" s="153">
        <v>10</v>
      </c>
      <c r="E182" s="152">
        <v>-2097.6799999999998</v>
      </c>
      <c r="F182" s="181">
        <v>-2</v>
      </c>
      <c r="G182" s="18">
        <v>12194.82</v>
      </c>
      <c r="H182" s="19">
        <v>8</v>
      </c>
    </row>
    <row r="183" spans="1:8" outlineLevel="2" x14ac:dyDescent="0.2">
      <c r="A183" s="179"/>
      <c r="B183" s="151" t="s">
        <v>376</v>
      </c>
      <c r="C183" s="152">
        <v>14292.5</v>
      </c>
      <c r="D183" s="153">
        <v>10</v>
      </c>
      <c r="E183" s="152">
        <v>-2097.64</v>
      </c>
      <c r="F183" s="181">
        <v>-2</v>
      </c>
      <c r="G183" s="18">
        <v>12194.86</v>
      </c>
      <c r="H183" s="19">
        <v>8</v>
      </c>
    </row>
    <row r="184" spans="1:8" outlineLevel="2" x14ac:dyDescent="0.2">
      <c r="A184" s="179"/>
      <c r="B184" s="151" t="s">
        <v>377</v>
      </c>
      <c r="C184" s="152">
        <v>14292.5</v>
      </c>
      <c r="D184" s="153">
        <v>10</v>
      </c>
      <c r="E184" s="152">
        <v>-2097.64</v>
      </c>
      <c r="F184" s="181">
        <v>-2</v>
      </c>
      <c r="G184" s="18">
        <v>12194.86</v>
      </c>
      <c r="H184" s="19">
        <v>8</v>
      </c>
    </row>
    <row r="185" spans="1:8" outlineLevel="2" x14ac:dyDescent="0.2">
      <c r="A185" s="179"/>
      <c r="B185" s="151" t="s">
        <v>378</v>
      </c>
      <c r="C185" s="152">
        <v>14292.5</v>
      </c>
      <c r="D185" s="153">
        <v>10</v>
      </c>
      <c r="E185" s="152">
        <v>-2097.64</v>
      </c>
      <c r="F185" s="181">
        <v>-1</v>
      </c>
      <c r="G185" s="18">
        <v>12194.86</v>
      </c>
      <c r="H185" s="19">
        <v>9</v>
      </c>
    </row>
    <row r="186" spans="1:8" outlineLevel="2" x14ac:dyDescent="0.2">
      <c r="A186" s="179"/>
      <c r="B186" s="151" t="s">
        <v>379</v>
      </c>
      <c r="C186" s="152">
        <v>14292.5</v>
      </c>
      <c r="D186" s="153">
        <v>10</v>
      </c>
      <c r="E186" s="152">
        <v>-2097.64</v>
      </c>
      <c r="F186" s="181">
        <v>-1</v>
      </c>
      <c r="G186" s="18">
        <v>12194.86</v>
      </c>
      <c r="H186" s="19">
        <v>9</v>
      </c>
    </row>
    <row r="187" spans="1:8" ht="25.5" x14ac:dyDescent="0.2">
      <c r="A187" s="182" t="s">
        <v>142</v>
      </c>
      <c r="B187" s="182" t="s">
        <v>143</v>
      </c>
      <c r="C187" s="174">
        <v>7146</v>
      </c>
      <c r="D187" s="191">
        <v>5</v>
      </c>
      <c r="E187" s="174">
        <v>-1078</v>
      </c>
      <c r="F187" s="175">
        <v>-1</v>
      </c>
      <c r="G187" s="174">
        <v>6068</v>
      </c>
      <c r="H187" s="175">
        <v>4</v>
      </c>
    </row>
    <row r="188" spans="1:8" outlineLevel="1" x14ac:dyDescent="0.2">
      <c r="A188" s="139"/>
      <c r="B188" s="140" t="s">
        <v>367</v>
      </c>
      <c r="C188" s="141">
        <v>7146</v>
      </c>
      <c r="D188" s="192">
        <v>5</v>
      </c>
      <c r="E188" s="141">
        <v>-1078</v>
      </c>
      <c r="F188" s="176">
        <v>-1</v>
      </c>
      <c r="G188" s="177">
        <v>6068</v>
      </c>
      <c r="H188" s="190">
        <v>4</v>
      </c>
    </row>
    <row r="189" spans="1:8" outlineLevel="2" x14ac:dyDescent="0.2">
      <c r="A189" s="179"/>
      <c r="B189" s="151" t="s">
        <v>368</v>
      </c>
      <c r="C189" s="152">
        <v>1429.2</v>
      </c>
      <c r="D189" s="153">
        <v>1</v>
      </c>
      <c r="E189" s="152">
        <v>0</v>
      </c>
      <c r="F189" s="180">
        <v>0</v>
      </c>
      <c r="G189" s="18">
        <v>1429.2</v>
      </c>
      <c r="H189" s="19">
        <v>1</v>
      </c>
    </row>
    <row r="190" spans="1:8" outlineLevel="2" x14ac:dyDescent="0.2">
      <c r="A190" s="193"/>
      <c r="B190" s="140" t="s">
        <v>369</v>
      </c>
      <c r="C190" s="141">
        <v>1429.2</v>
      </c>
      <c r="D190" s="192">
        <v>1</v>
      </c>
      <c r="E190" s="141">
        <v>0</v>
      </c>
      <c r="F190" s="176">
        <v>0</v>
      </c>
      <c r="G190" s="177">
        <v>1429.2</v>
      </c>
      <c r="H190" s="190">
        <v>1</v>
      </c>
    </row>
    <row r="191" spans="1:8" outlineLevel="2" x14ac:dyDescent="0.2">
      <c r="A191" s="179"/>
      <c r="B191" s="151" t="s">
        <v>370</v>
      </c>
      <c r="C191" s="152">
        <v>1429.2</v>
      </c>
      <c r="D191" s="153">
        <v>1</v>
      </c>
      <c r="E191" s="152">
        <v>0</v>
      </c>
      <c r="F191" s="180">
        <v>0</v>
      </c>
      <c r="G191" s="18">
        <v>1429.2</v>
      </c>
      <c r="H191" s="19">
        <v>1</v>
      </c>
    </row>
    <row r="192" spans="1:8" outlineLevel="2" x14ac:dyDescent="0.2">
      <c r="A192" s="179"/>
      <c r="B192" s="151" t="s">
        <v>371</v>
      </c>
      <c r="C192" s="152">
        <v>1429.2</v>
      </c>
      <c r="D192" s="153">
        <v>1</v>
      </c>
      <c r="E192" s="152">
        <v>351.2</v>
      </c>
      <c r="F192" s="180">
        <v>0</v>
      </c>
      <c r="G192" s="18">
        <v>1780.4</v>
      </c>
      <c r="H192" s="19">
        <v>1</v>
      </c>
    </row>
    <row r="193" spans="1:8" outlineLevel="2" x14ac:dyDescent="0.2">
      <c r="A193" s="179"/>
      <c r="B193" s="151" t="s">
        <v>372</v>
      </c>
      <c r="C193" s="152">
        <v>1429.2</v>
      </c>
      <c r="D193" s="153">
        <v>1</v>
      </c>
      <c r="E193" s="152">
        <v>-1429.2</v>
      </c>
      <c r="F193" s="180">
        <v>-1</v>
      </c>
      <c r="G193" s="18">
        <v>0</v>
      </c>
      <c r="H193" s="19">
        <v>0</v>
      </c>
    </row>
    <row r="194" spans="1:8" ht="25.5" x14ac:dyDescent="0.2">
      <c r="A194" s="182" t="s">
        <v>138</v>
      </c>
      <c r="B194" s="182" t="s">
        <v>139</v>
      </c>
      <c r="C194" s="174">
        <v>82182</v>
      </c>
      <c r="D194" s="191">
        <v>58</v>
      </c>
      <c r="E194" s="174">
        <v>-10780</v>
      </c>
      <c r="F194" s="188">
        <v>-9</v>
      </c>
      <c r="G194" s="174">
        <v>71402</v>
      </c>
      <c r="H194" s="175">
        <v>49</v>
      </c>
    </row>
    <row r="195" spans="1:8" outlineLevel="1" x14ac:dyDescent="0.2">
      <c r="A195" s="139"/>
      <c r="B195" s="140" t="s">
        <v>367</v>
      </c>
      <c r="C195" s="141">
        <v>82182</v>
      </c>
      <c r="D195" s="192">
        <v>58</v>
      </c>
      <c r="E195" s="141">
        <v>-10780</v>
      </c>
      <c r="F195" s="189">
        <v>-9</v>
      </c>
      <c r="G195" s="177">
        <v>71402</v>
      </c>
      <c r="H195" s="190">
        <v>49</v>
      </c>
    </row>
    <row r="196" spans="1:8" outlineLevel="2" x14ac:dyDescent="0.2">
      <c r="A196" s="179"/>
      <c r="B196" s="151" t="s">
        <v>368</v>
      </c>
      <c r="C196" s="152">
        <v>7084.66</v>
      </c>
      <c r="D196" s="153">
        <v>5</v>
      </c>
      <c r="E196" s="152">
        <v>-1197.78</v>
      </c>
      <c r="F196" s="181">
        <v>-1</v>
      </c>
      <c r="G196" s="18">
        <v>5886.88</v>
      </c>
      <c r="H196" s="19">
        <v>4</v>
      </c>
    </row>
    <row r="197" spans="1:8" outlineLevel="2" x14ac:dyDescent="0.2">
      <c r="A197" s="193"/>
      <c r="B197" s="140" t="s">
        <v>369</v>
      </c>
      <c r="C197" s="141">
        <v>7084.66</v>
      </c>
      <c r="D197" s="192">
        <v>5</v>
      </c>
      <c r="E197" s="141">
        <v>-1197.78</v>
      </c>
      <c r="F197" s="189">
        <v>-1</v>
      </c>
      <c r="G197" s="177">
        <v>5886.88</v>
      </c>
      <c r="H197" s="190">
        <v>4</v>
      </c>
    </row>
    <row r="198" spans="1:8" outlineLevel="2" x14ac:dyDescent="0.2">
      <c r="A198" s="179"/>
      <c r="B198" s="151" t="s">
        <v>370</v>
      </c>
      <c r="C198" s="152">
        <v>7084.66</v>
      </c>
      <c r="D198" s="153">
        <v>5</v>
      </c>
      <c r="E198" s="152">
        <v>-1197.78</v>
      </c>
      <c r="F198" s="181">
        <v>-1</v>
      </c>
      <c r="G198" s="18">
        <v>5886.88</v>
      </c>
      <c r="H198" s="19">
        <v>4</v>
      </c>
    </row>
    <row r="199" spans="1:8" outlineLevel="2" x14ac:dyDescent="0.2">
      <c r="A199" s="179"/>
      <c r="B199" s="151" t="s">
        <v>371</v>
      </c>
      <c r="C199" s="152">
        <v>7084.66</v>
      </c>
      <c r="D199" s="153">
        <v>5</v>
      </c>
      <c r="E199" s="152">
        <v>-1197.78</v>
      </c>
      <c r="F199" s="181">
        <v>-1</v>
      </c>
      <c r="G199" s="18">
        <v>5886.88</v>
      </c>
      <c r="H199" s="19">
        <v>4</v>
      </c>
    </row>
    <row r="200" spans="1:8" outlineLevel="2" x14ac:dyDescent="0.2">
      <c r="A200" s="179"/>
      <c r="B200" s="151" t="s">
        <v>372</v>
      </c>
      <c r="C200" s="152">
        <v>7084.66</v>
      </c>
      <c r="D200" s="153">
        <v>5</v>
      </c>
      <c r="E200" s="152">
        <v>-1197.78</v>
      </c>
      <c r="F200" s="181">
        <v>-1</v>
      </c>
      <c r="G200" s="18">
        <v>5886.88</v>
      </c>
      <c r="H200" s="19">
        <v>4</v>
      </c>
    </row>
    <row r="201" spans="1:8" outlineLevel="2" x14ac:dyDescent="0.2">
      <c r="A201" s="179"/>
      <c r="B201" s="151" t="s">
        <v>373</v>
      </c>
      <c r="C201" s="152">
        <v>7084.66</v>
      </c>
      <c r="D201" s="153">
        <v>5</v>
      </c>
      <c r="E201" s="152">
        <v>-1197.78</v>
      </c>
      <c r="F201" s="181">
        <v>-1</v>
      </c>
      <c r="G201" s="18">
        <v>5886.88</v>
      </c>
      <c r="H201" s="19">
        <v>4</v>
      </c>
    </row>
    <row r="202" spans="1:8" outlineLevel="2" x14ac:dyDescent="0.2">
      <c r="A202" s="179"/>
      <c r="B202" s="151" t="s">
        <v>374</v>
      </c>
      <c r="C202" s="152">
        <v>7084.66</v>
      </c>
      <c r="D202" s="153">
        <v>5</v>
      </c>
      <c r="E202" s="152">
        <v>-1197.78</v>
      </c>
      <c r="F202" s="181">
        <v>-1</v>
      </c>
      <c r="G202" s="18">
        <v>5886.88</v>
      </c>
      <c r="H202" s="19">
        <v>4</v>
      </c>
    </row>
    <row r="203" spans="1:8" outlineLevel="2" x14ac:dyDescent="0.2">
      <c r="A203" s="179"/>
      <c r="B203" s="151" t="s">
        <v>375</v>
      </c>
      <c r="C203" s="152">
        <v>7084.66</v>
      </c>
      <c r="D203" s="153">
        <v>5</v>
      </c>
      <c r="E203" s="152">
        <v>-1197.78</v>
      </c>
      <c r="F203" s="181">
        <v>-1</v>
      </c>
      <c r="G203" s="18">
        <v>5886.88</v>
      </c>
      <c r="H203" s="19">
        <v>4</v>
      </c>
    </row>
    <row r="204" spans="1:8" outlineLevel="2" x14ac:dyDescent="0.2">
      <c r="A204" s="179"/>
      <c r="B204" s="151" t="s">
        <v>376</v>
      </c>
      <c r="C204" s="152">
        <v>7084.66</v>
      </c>
      <c r="D204" s="153">
        <v>5</v>
      </c>
      <c r="E204" s="152">
        <v>-1197.76</v>
      </c>
      <c r="F204" s="181">
        <v>-1</v>
      </c>
      <c r="G204" s="18">
        <v>5886.9</v>
      </c>
      <c r="H204" s="19">
        <v>4</v>
      </c>
    </row>
    <row r="205" spans="1:8" outlineLevel="2" x14ac:dyDescent="0.2">
      <c r="A205" s="179"/>
      <c r="B205" s="151" t="s">
        <v>377</v>
      </c>
      <c r="C205" s="152">
        <v>7084.66</v>
      </c>
      <c r="D205" s="153">
        <v>5</v>
      </c>
      <c r="E205" s="152">
        <v>0</v>
      </c>
      <c r="F205" s="181">
        <v>0</v>
      </c>
      <c r="G205" s="18">
        <v>7084.66</v>
      </c>
      <c r="H205" s="19">
        <v>5</v>
      </c>
    </row>
    <row r="206" spans="1:8" outlineLevel="2" x14ac:dyDescent="0.2">
      <c r="A206" s="179"/>
      <c r="B206" s="151" t="s">
        <v>378</v>
      </c>
      <c r="C206" s="152">
        <v>7084.66</v>
      </c>
      <c r="D206" s="153">
        <v>5</v>
      </c>
      <c r="E206" s="152">
        <v>0</v>
      </c>
      <c r="F206" s="181">
        <v>0</v>
      </c>
      <c r="G206" s="18">
        <v>7084.66</v>
      </c>
      <c r="H206" s="19">
        <v>5</v>
      </c>
    </row>
    <row r="207" spans="1:8" outlineLevel="2" x14ac:dyDescent="0.2">
      <c r="A207" s="179"/>
      <c r="B207" s="151" t="s">
        <v>379</v>
      </c>
      <c r="C207" s="152">
        <v>4250.74</v>
      </c>
      <c r="D207" s="153">
        <v>3</v>
      </c>
      <c r="E207" s="152">
        <v>0</v>
      </c>
      <c r="F207" s="181">
        <v>0</v>
      </c>
      <c r="G207" s="18">
        <v>4250.74</v>
      </c>
      <c r="H207" s="19">
        <v>3</v>
      </c>
    </row>
    <row r="208" spans="1:8" ht="25.5" x14ac:dyDescent="0.2">
      <c r="A208" s="182" t="s">
        <v>140</v>
      </c>
      <c r="B208" s="182" t="s">
        <v>141</v>
      </c>
      <c r="C208" s="174">
        <v>1570388</v>
      </c>
      <c r="D208" s="175">
        <v>1103</v>
      </c>
      <c r="E208" s="174">
        <v>-229943</v>
      </c>
      <c r="F208" s="188">
        <v>-179</v>
      </c>
      <c r="G208" s="174">
        <v>1340445</v>
      </c>
      <c r="H208" s="175">
        <v>924</v>
      </c>
    </row>
    <row r="209" spans="1:8" outlineLevel="1" x14ac:dyDescent="0.2">
      <c r="A209" s="139"/>
      <c r="B209" s="140" t="s">
        <v>367</v>
      </c>
      <c r="C209" s="141">
        <v>1570388</v>
      </c>
      <c r="D209" s="176">
        <v>1103</v>
      </c>
      <c r="E209" s="141">
        <v>-229943</v>
      </c>
      <c r="F209" s="189">
        <v>-179</v>
      </c>
      <c r="G209" s="177">
        <v>1340445</v>
      </c>
      <c r="H209" s="190">
        <v>924</v>
      </c>
    </row>
    <row r="210" spans="1:8" outlineLevel="2" x14ac:dyDescent="0.2">
      <c r="A210" s="179"/>
      <c r="B210" s="151" t="s">
        <v>368</v>
      </c>
      <c r="C210" s="152">
        <v>130984.31</v>
      </c>
      <c r="D210" s="153">
        <v>92</v>
      </c>
      <c r="E210" s="152">
        <v>-19161.919999999998</v>
      </c>
      <c r="F210" s="181">
        <v>-15</v>
      </c>
      <c r="G210" s="18">
        <v>111822.39</v>
      </c>
      <c r="H210" s="19">
        <v>77</v>
      </c>
    </row>
    <row r="211" spans="1:8" outlineLevel="2" x14ac:dyDescent="0.2">
      <c r="A211" s="193"/>
      <c r="B211" s="140" t="s">
        <v>369</v>
      </c>
      <c r="C211" s="141">
        <v>130984.31</v>
      </c>
      <c r="D211" s="192">
        <v>92</v>
      </c>
      <c r="E211" s="141">
        <v>-19161.919999999998</v>
      </c>
      <c r="F211" s="189">
        <v>-15</v>
      </c>
      <c r="G211" s="177">
        <v>111822.39</v>
      </c>
      <c r="H211" s="190">
        <v>77</v>
      </c>
    </row>
    <row r="212" spans="1:8" outlineLevel="2" x14ac:dyDescent="0.2">
      <c r="A212" s="179"/>
      <c r="B212" s="151" t="s">
        <v>370</v>
      </c>
      <c r="C212" s="152">
        <v>130984.31</v>
      </c>
      <c r="D212" s="153">
        <v>92</v>
      </c>
      <c r="E212" s="152">
        <v>-19161.919999999998</v>
      </c>
      <c r="F212" s="181">
        <v>-15</v>
      </c>
      <c r="G212" s="18">
        <v>111822.39</v>
      </c>
      <c r="H212" s="19">
        <v>77</v>
      </c>
    </row>
    <row r="213" spans="1:8" outlineLevel="2" x14ac:dyDescent="0.2">
      <c r="A213" s="179"/>
      <c r="B213" s="151" t="s">
        <v>371</v>
      </c>
      <c r="C213" s="152">
        <v>130984.31</v>
      </c>
      <c r="D213" s="153">
        <v>92</v>
      </c>
      <c r="E213" s="152">
        <v>-19161.919999999998</v>
      </c>
      <c r="F213" s="181">
        <v>-15</v>
      </c>
      <c r="G213" s="18">
        <v>111822.39</v>
      </c>
      <c r="H213" s="19">
        <v>77</v>
      </c>
    </row>
    <row r="214" spans="1:8" outlineLevel="2" x14ac:dyDescent="0.2">
      <c r="A214" s="179"/>
      <c r="B214" s="151" t="s">
        <v>372</v>
      </c>
      <c r="C214" s="152">
        <v>130984.31</v>
      </c>
      <c r="D214" s="153">
        <v>92</v>
      </c>
      <c r="E214" s="152">
        <v>-19161.919999999998</v>
      </c>
      <c r="F214" s="181">
        <v>-15</v>
      </c>
      <c r="G214" s="18">
        <v>111822.39</v>
      </c>
      <c r="H214" s="19">
        <v>77</v>
      </c>
    </row>
    <row r="215" spans="1:8" outlineLevel="2" x14ac:dyDescent="0.2">
      <c r="A215" s="179"/>
      <c r="B215" s="151" t="s">
        <v>373</v>
      </c>
      <c r="C215" s="152">
        <v>130984.31</v>
      </c>
      <c r="D215" s="153">
        <v>92</v>
      </c>
      <c r="E215" s="152">
        <v>-19161.919999999998</v>
      </c>
      <c r="F215" s="181">
        <v>-15</v>
      </c>
      <c r="G215" s="18">
        <v>111822.39</v>
      </c>
      <c r="H215" s="19">
        <v>77</v>
      </c>
    </row>
    <row r="216" spans="1:8" outlineLevel="2" x14ac:dyDescent="0.2">
      <c r="A216" s="179"/>
      <c r="B216" s="151" t="s">
        <v>374</v>
      </c>
      <c r="C216" s="152">
        <v>130984.31</v>
      </c>
      <c r="D216" s="153">
        <v>92</v>
      </c>
      <c r="E216" s="152">
        <v>-19161.919999999998</v>
      </c>
      <c r="F216" s="181">
        <v>-15</v>
      </c>
      <c r="G216" s="18">
        <v>111822.39</v>
      </c>
      <c r="H216" s="19">
        <v>77</v>
      </c>
    </row>
    <row r="217" spans="1:8" outlineLevel="2" x14ac:dyDescent="0.2">
      <c r="A217" s="179"/>
      <c r="B217" s="151" t="s">
        <v>375</v>
      </c>
      <c r="C217" s="152">
        <v>130984.31</v>
      </c>
      <c r="D217" s="153">
        <v>92</v>
      </c>
      <c r="E217" s="152">
        <v>-19161.919999999998</v>
      </c>
      <c r="F217" s="181">
        <v>-15</v>
      </c>
      <c r="G217" s="18">
        <v>111822.39</v>
      </c>
      <c r="H217" s="19">
        <v>77</v>
      </c>
    </row>
    <row r="218" spans="1:8" outlineLevel="2" x14ac:dyDescent="0.2">
      <c r="A218" s="179"/>
      <c r="B218" s="151" t="s">
        <v>376</v>
      </c>
      <c r="C218" s="152">
        <v>130984.31</v>
      </c>
      <c r="D218" s="153">
        <v>92</v>
      </c>
      <c r="E218" s="152">
        <v>-19161.919999999998</v>
      </c>
      <c r="F218" s="181">
        <v>-15</v>
      </c>
      <c r="G218" s="18">
        <v>111822.39</v>
      </c>
      <c r="H218" s="19">
        <v>77</v>
      </c>
    </row>
    <row r="219" spans="1:8" outlineLevel="2" x14ac:dyDescent="0.2">
      <c r="A219" s="179"/>
      <c r="B219" s="151" t="s">
        <v>377</v>
      </c>
      <c r="C219" s="152">
        <v>130984.31</v>
      </c>
      <c r="D219" s="153">
        <v>92</v>
      </c>
      <c r="E219" s="152">
        <v>-19161.919999999998</v>
      </c>
      <c r="F219" s="181">
        <v>-15</v>
      </c>
      <c r="G219" s="18">
        <v>111822.39</v>
      </c>
      <c r="H219" s="19">
        <v>77</v>
      </c>
    </row>
    <row r="220" spans="1:8" outlineLevel="2" x14ac:dyDescent="0.2">
      <c r="A220" s="179"/>
      <c r="B220" s="151" t="s">
        <v>378</v>
      </c>
      <c r="C220" s="152">
        <v>130984.31</v>
      </c>
      <c r="D220" s="153">
        <v>92</v>
      </c>
      <c r="E220" s="152">
        <v>-19161.919999999998</v>
      </c>
      <c r="F220" s="181">
        <v>-15</v>
      </c>
      <c r="G220" s="18">
        <v>111822.39</v>
      </c>
      <c r="H220" s="19">
        <v>77</v>
      </c>
    </row>
    <row r="221" spans="1:8" outlineLevel="2" x14ac:dyDescent="0.2">
      <c r="A221" s="179"/>
      <c r="B221" s="151" t="s">
        <v>379</v>
      </c>
      <c r="C221" s="152">
        <v>129560.59</v>
      </c>
      <c r="D221" s="153">
        <v>91</v>
      </c>
      <c r="E221" s="152">
        <v>-19161.88</v>
      </c>
      <c r="F221" s="181">
        <v>-14</v>
      </c>
      <c r="G221" s="18">
        <v>110398.71</v>
      </c>
      <c r="H221" s="19">
        <v>77</v>
      </c>
    </row>
    <row r="222" spans="1:8" x14ac:dyDescent="0.2">
      <c r="A222" s="213" t="s">
        <v>24</v>
      </c>
      <c r="B222" s="213"/>
      <c r="C222" s="174">
        <v>46041483</v>
      </c>
      <c r="D222" s="175">
        <v>32338</v>
      </c>
      <c r="E222" s="174">
        <v>0</v>
      </c>
      <c r="F222" s="175">
        <v>0</v>
      </c>
      <c r="G222" s="174">
        <v>46041483</v>
      </c>
      <c r="H222" s="175">
        <v>32338</v>
      </c>
    </row>
    <row r="223" spans="1:8" x14ac:dyDescent="0.2">
      <c r="G223" s="43"/>
      <c r="H223" s="28"/>
    </row>
    <row r="224" spans="1:8" x14ac:dyDescent="0.2">
      <c r="G224" s="43"/>
      <c r="H224" s="28"/>
    </row>
    <row r="225" spans="7:8" x14ac:dyDescent="0.2">
      <c r="G225" s="43"/>
      <c r="H225" s="28"/>
    </row>
    <row r="226" spans="7:8" x14ac:dyDescent="0.2">
      <c r="G226" s="43"/>
      <c r="H226" s="28"/>
    </row>
    <row r="227" spans="7:8" x14ac:dyDescent="0.2">
      <c r="G227" s="43"/>
      <c r="H227" s="28"/>
    </row>
    <row r="228" spans="7:8" x14ac:dyDescent="0.2">
      <c r="G228" s="43"/>
      <c r="H228" s="28"/>
    </row>
    <row r="229" spans="7:8" x14ac:dyDescent="0.2">
      <c r="G229" s="43"/>
      <c r="H229" s="28"/>
    </row>
    <row r="230" spans="7:8" x14ac:dyDescent="0.2">
      <c r="G230" s="43"/>
      <c r="H230" s="28"/>
    </row>
    <row r="231" spans="7:8" x14ac:dyDescent="0.2">
      <c r="G231" s="43"/>
      <c r="H231" s="28"/>
    </row>
    <row r="232" spans="7:8" x14ac:dyDescent="0.2">
      <c r="G232" s="43"/>
      <c r="H232" s="28"/>
    </row>
    <row r="233" spans="7:8" x14ac:dyDescent="0.2">
      <c r="G233" s="43"/>
      <c r="H233" s="28"/>
    </row>
    <row r="234" spans="7:8" x14ac:dyDescent="0.2">
      <c r="G234" s="43"/>
      <c r="H234" s="28"/>
    </row>
    <row r="235" spans="7:8" x14ac:dyDescent="0.2">
      <c r="G235" s="43"/>
      <c r="H235" s="28"/>
    </row>
    <row r="236" spans="7:8" x14ac:dyDescent="0.2">
      <c r="G236" s="43"/>
      <c r="H236" s="28"/>
    </row>
    <row r="237" spans="7:8" x14ac:dyDescent="0.2">
      <c r="G237" s="43"/>
      <c r="H237" s="28"/>
    </row>
    <row r="238" spans="7:8" x14ac:dyDescent="0.2">
      <c r="G238" s="43"/>
      <c r="H238" s="28"/>
    </row>
    <row r="239" spans="7:8" x14ac:dyDescent="0.2">
      <c r="G239" s="43"/>
      <c r="H239" s="28"/>
    </row>
    <row r="240" spans="7:8" x14ac:dyDescent="0.2">
      <c r="G240" s="43"/>
      <c r="H240" s="28"/>
    </row>
    <row r="241" spans="7:8" x14ac:dyDescent="0.2">
      <c r="G241" s="43"/>
      <c r="H241" s="28"/>
    </row>
    <row r="242" spans="7:8" x14ac:dyDescent="0.2">
      <c r="G242" s="43"/>
      <c r="H242" s="28"/>
    </row>
    <row r="243" spans="7:8" x14ac:dyDescent="0.2">
      <c r="G243" s="43"/>
      <c r="H243" s="28"/>
    </row>
    <row r="244" spans="7:8" x14ac:dyDescent="0.2">
      <c r="G244" s="43"/>
      <c r="H244" s="28"/>
    </row>
    <row r="245" spans="7:8" x14ac:dyDescent="0.2">
      <c r="G245" s="43"/>
      <c r="H245" s="28"/>
    </row>
    <row r="246" spans="7:8" x14ac:dyDescent="0.2">
      <c r="G246" s="43"/>
      <c r="H246" s="28"/>
    </row>
    <row r="247" spans="7:8" x14ac:dyDescent="0.2">
      <c r="G247" s="43"/>
      <c r="H247" s="28"/>
    </row>
    <row r="248" spans="7:8" x14ac:dyDescent="0.2">
      <c r="G248" s="43"/>
      <c r="H248" s="28"/>
    </row>
    <row r="249" spans="7:8" x14ac:dyDescent="0.2">
      <c r="G249" s="43"/>
      <c r="H249" s="28"/>
    </row>
    <row r="250" spans="7:8" x14ac:dyDescent="0.2">
      <c r="G250" s="43"/>
      <c r="H250" s="28"/>
    </row>
    <row r="251" spans="7:8" x14ac:dyDescent="0.2">
      <c r="G251" s="43"/>
      <c r="H251" s="28"/>
    </row>
    <row r="252" spans="7:8" x14ac:dyDescent="0.2">
      <c r="G252" s="43"/>
      <c r="H252" s="28"/>
    </row>
    <row r="253" spans="7:8" x14ac:dyDescent="0.2">
      <c r="G253" s="43"/>
      <c r="H253" s="28"/>
    </row>
    <row r="254" spans="7:8" x14ac:dyDescent="0.2">
      <c r="G254" s="43"/>
      <c r="H254" s="28"/>
    </row>
    <row r="255" spans="7:8" x14ac:dyDescent="0.2">
      <c r="G255" s="43"/>
      <c r="H255" s="28"/>
    </row>
    <row r="256" spans="7:8" x14ac:dyDescent="0.2">
      <c r="G256" s="43"/>
      <c r="H256" s="28"/>
    </row>
    <row r="257" spans="7:8" x14ac:dyDescent="0.2">
      <c r="G257" s="43"/>
      <c r="H257" s="28"/>
    </row>
    <row r="258" spans="7:8" x14ac:dyDescent="0.2">
      <c r="G258" s="43"/>
      <c r="H258" s="28"/>
    </row>
    <row r="259" spans="7:8" x14ac:dyDescent="0.2">
      <c r="G259" s="43"/>
      <c r="H259" s="28"/>
    </row>
    <row r="260" spans="7:8" x14ac:dyDescent="0.2">
      <c r="G260" s="43"/>
      <c r="H260" s="28"/>
    </row>
    <row r="261" spans="7:8" x14ac:dyDescent="0.2">
      <c r="G261" s="43"/>
      <c r="H261" s="28"/>
    </row>
    <row r="262" spans="7:8" x14ac:dyDescent="0.2">
      <c r="G262" s="43"/>
      <c r="H262" s="28"/>
    </row>
    <row r="263" spans="7:8" x14ac:dyDescent="0.2">
      <c r="G263" s="43"/>
      <c r="H263" s="28"/>
    </row>
    <row r="264" spans="7:8" x14ac:dyDescent="0.2">
      <c r="G264" s="43"/>
      <c r="H264" s="28"/>
    </row>
    <row r="265" spans="7:8" x14ac:dyDescent="0.2">
      <c r="G265" s="43"/>
      <c r="H265" s="28"/>
    </row>
    <row r="266" spans="7:8" x14ac:dyDescent="0.2">
      <c r="G266" s="43"/>
      <c r="H266" s="28"/>
    </row>
    <row r="267" spans="7:8" x14ac:dyDescent="0.2">
      <c r="G267" s="43"/>
      <c r="H267" s="28"/>
    </row>
    <row r="268" spans="7:8" x14ac:dyDescent="0.2">
      <c r="G268" s="43"/>
      <c r="H268" s="28"/>
    </row>
    <row r="269" spans="7:8" x14ac:dyDescent="0.2">
      <c r="G269" s="43"/>
      <c r="H269" s="28"/>
    </row>
    <row r="270" spans="7:8" x14ac:dyDescent="0.2">
      <c r="G270" s="43"/>
      <c r="H270" s="28"/>
    </row>
    <row r="271" spans="7:8" x14ac:dyDescent="0.2">
      <c r="G271" s="43"/>
      <c r="H271" s="28"/>
    </row>
    <row r="272" spans="7:8" x14ac:dyDescent="0.2">
      <c r="G272" s="43"/>
      <c r="H272" s="28"/>
    </row>
    <row r="273" spans="7:8" x14ac:dyDescent="0.2">
      <c r="G273" s="43"/>
      <c r="H273" s="28"/>
    </row>
    <row r="274" spans="7:8" x14ac:dyDescent="0.2">
      <c r="G274" s="43"/>
      <c r="H274" s="28"/>
    </row>
    <row r="275" spans="7:8" x14ac:dyDescent="0.2">
      <c r="G275" s="43"/>
      <c r="H275" s="28"/>
    </row>
    <row r="276" spans="7:8" x14ac:dyDescent="0.2">
      <c r="G276" s="43"/>
      <c r="H276" s="28"/>
    </row>
    <row r="277" spans="7:8" x14ac:dyDescent="0.2">
      <c r="G277" s="43"/>
      <c r="H277" s="28"/>
    </row>
    <row r="278" spans="7:8" x14ac:dyDescent="0.2">
      <c r="G278" s="43"/>
      <c r="H278" s="28"/>
    </row>
    <row r="279" spans="7:8" x14ac:dyDescent="0.2">
      <c r="G279" s="43"/>
      <c r="H279" s="28"/>
    </row>
    <row r="280" spans="7:8" x14ac:dyDescent="0.2">
      <c r="G280" s="43"/>
      <c r="H280" s="28"/>
    </row>
    <row r="281" spans="7:8" x14ac:dyDescent="0.2">
      <c r="G281" s="43"/>
      <c r="H281" s="28"/>
    </row>
    <row r="282" spans="7:8" x14ac:dyDescent="0.2">
      <c r="G282" s="43"/>
      <c r="H282" s="28"/>
    </row>
    <row r="283" spans="7:8" x14ac:dyDescent="0.2">
      <c r="G283" s="43"/>
      <c r="H283" s="28"/>
    </row>
    <row r="284" spans="7:8" x14ac:dyDescent="0.2">
      <c r="G284" s="43"/>
      <c r="H284" s="28"/>
    </row>
    <row r="285" spans="7:8" x14ac:dyDescent="0.2">
      <c r="G285" s="43"/>
      <c r="H285" s="28"/>
    </row>
    <row r="286" spans="7:8" x14ac:dyDescent="0.2">
      <c r="G286" s="43"/>
      <c r="H286" s="28"/>
    </row>
    <row r="287" spans="7:8" x14ac:dyDescent="0.2">
      <c r="G287" s="43"/>
      <c r="H287" s="28"/>
    </row>
    <row r="288" spans="7:8" x14ac:dyDescent="0.2">
      <c r="G288" s="43"/>
      <c r="H288" s="28"/>
    </row>
    <row r="289" spans="7:8" x14ac:dyDescent="0.2">
      <c r="G289" s="43"/>
      <c r="H289" s="28"/>
    </row>
    <row r="290" spans="7:8" x14ac:dyDescent="0.2">
      <c r="G290" s="43"/>
      <c r="H290" s="28"/>
    </row>
    <row r="291" spans="7:8" x14ac:dyDescent="0.2">
      <c r="G291" s="43"/>
      <c r="H291" s="28"/>
    </row>
    <row r="292" spans="7:8" x14ac:dyDescent="0.2">
      <c r="G292" s="43"/>
      <c r="H292" s="28"/>
    </row>
    <row r="293" spans="7:8" x14ac:dyDescent="0.2">
      <c r="G293" s="43"/>
      <c r="H293" s="28"/>
    </row>
    <row r="294" spans="7:8" x14ac:dyDescent="0.2">
      <c r="G294" s="43"/>
      <c r="H294" s="28"/>
    </row>
    <row r="295" spans="7:8" x14ac:dyDescent="0.2">
      <c r="G295" s="43"/>
      <c r="H295" s="28"/>
    </row>
    <row r="296" spans="7:8" x14ac:dyDescent="0.2">
      <c r="G296" s="43"/>
      <c r="H296" s="28"/>
    </row>
    <row r="297" spans="7:8" x14ac:dyDescent="0.2">
      <c r="G297" s="43"/>
      <c r="H297" s="28"/>
    </row>
    <row r="298" spans="7:8" x14ac:dyDescent="0.2">
      <c r="G298" s="43"/>
      <c r="H298" s="28"/>
    </row>
    <row r="299" spans="7:8" x14ac:dyDescent="0.2">
      <c r="G299" s="43"/>
      <c r="H299" s="28"/>
    </row>
    <row r="300" spans="7:8" x14ac:dyDescent="0.2">
      <c r="G300" s="43"/>
      <c r="H300" s="28"/>
    </row>
    <row r="301" spans="7:8" x14ac:dyDescent="0.2">
      <c r="G301" s="43"/>
      <c r="H301" s="28"/>
    </row>
    <row r="302" spans="7:8" x14ac:dyDescent="0.2">
      <c r="G302" s="43"/>
      <c r="H302" s="28"/>
    </row>
    <row r="303" spans="7:8" x14ac:dyDescent="0.2">
      <c r="G303" s="43"/>
      <c r="H303" s="28"/>
    </row>
    <row r="304" spans="7:8" x14ac:dyDescent="0.2">
      <c r="G304" s="43"/>
      <c r="H304" s="28"/>
    </row>
    <row r="305" spans="7:8" x14ac:dyDescent="0.2">
      <c r="G305" s="43"/>
      <c r="H305" s="28"/>
    </row>
    <row r="306" spans="7:8" x14ac:dyDescent="0.2">
      <c r="G306" s="43"/>
      <c r="H306" s="28"/>
    </row>
    <row r="307" spans="7:8" x14ac:dyDescent="0.2">
      <c r="G307" s="43"/>
      <c r="H307" s="28"/>
    </row>
    <row r="308" spans="7:8" x14ac:dyDescent="0.2">
      <c r="G308" s="43"/>
      <c r="H308" s="28"/>
    </row>
    <row r="309" spans="7:8" x14ac:dyDescent="0.2">
      <c r="G309" s="43"/>
      <c r="H309" s="28"/>
    </row>
    <row r="310" spans="7:8" x14ac:dyDescent="0.2">
      <c r="G310" s="43"/>
      <c r="H310" s="28"/>
    </row>
    <row r="311" spans="7:8" x14ac:dyDescent="0.2">
      <c r="G311" s="43"/>
      <c r="H311" s="28"/>
    </row>
    <row r="312" spans="7:8" x14ac:dyDescent="0.2">
      <c r="G312" s="43"/>
      <c r="H312" s="28"/>
    </row>
    <row r="313" spans="7:8" x14ac:dyDescent="0.2">
      <c r="G313" s="43"/>
      <c r="H313" s="28"/>
    </row>
    <row r="314" spans="7:8" x14ac:dyDescent="0.2">
      <c r="G314" s="43"/>
      <c r="H314" s="28"/>
    </row>
    <row r="315" spans="7:8" x14ac:dyDescent="0.2">
      <c r="G315" s="43"/>
      <c r="H315" s="28"/>
    </row>
    <row r="316" spans="7:8" x14ac:dyDescent="0.2">
      <c r="G316" s="43"/>
      <c r="H316" s="28"/>
    </row>
    <row r="317" spans="7:8" x14ac:dyDescent="0.2">
      <c r="G317" s="43"/>
      <c r="H317" s="28"/>
    </row>
    <row r="318" spans="7:8" x14ac:dyDescent="0.2">
      <c r="G318" s="43"/>
      <c r="H318" s="28"/>
    </row>
    <row r="319" spans="7:8" x14ac:dyDescent="0.2">
      <c r="G319" s="43"/>
      <c r="H319" s="28"/>
    </row>
    <row r="320" spans="7:8" x14ac:dyDescent="0.2">
      <c r="G320" s="43"/>
      <c r="H320" s="28"/>
    </row>
    <row r="321" spans="7:8" x14ac:dyDescent="0.2">
      <c r="G321" s="43"/>
      <c r="H321" s="28"/>
    </row>
    <row r="322" spans="7:8" x14ac:dyDescent="0.2">
      <c r="G322" s="43"/>
      <c r="H322" s="28"/>
    </row>
    <row r="323" spans="7:8" x14ac:dyDescent="0.2">
      <c r="G323" s="43"/>
      <c r="H323" s="28"/>
    </row>
    <row r="324" spans="7:8" x14ac:dyDescent="0.2">
      <c r="G324" s="43"/>
      <c r="H324" s="28"/>
    </row>
    <row r="325" spans="7:8" x14ac:dyDescent="0.2">
      <c r="G325" s="43"/>
      <c r="H325" s="28"/>
    </row>
    <row r="326" spans="7:8" x14ac:dyDescent="0.2">
      <c r="G326" s="43"/>
      <c r="H326" s="28"/>
    </row>
    <row r="327" spans="7:8" x14ac:dyDescent="0.2">
      <c r="G327" s="43"/>
      <c r="H327" s="28"/>
    </row>
    <row r="328" spans="7:8" x14ac:dyDescent="0.2">
      <c r="G328" s="43"/>
      <c r="H328" s="28"/>
    </row>
    <row r="329" spans="7:8" x14ac:dyDescent="0.2">
      <c r="G329" s="43"/>
      <c r="H329" s="28"/>
    </row>
    <row r="330" spans="7:8" x14ac:dyDescent="0.2">
      <c r="G330" s="43"/>
      <c r="H330" s="28"/>
    </row>
    <row r="331" spans="7:8" x14ac:dyDescent="0.2">
      <c r="G331" s="43"/>
      <c r="H331" s="28"/>
    </row>
    <row r="332" spans="7:8" x14ac:dyDescent="0.2">
      <c r="G332" s="43"/>
      <c r="H332" s="28"/>
    </row>
    <row r="333" spans="7:8" x14ac:dyDescent="0.2">
      <c r="G333" s="43"/>
      <c r="H333" s="28"/>
    </row>
    <row r="334" spans="7:8" x14ac:dyDescent="0.2">
      <c r="G334" s="43"/>
      <c r="H334" s="28"/>
    </row>
    <row r="335" spans="7:8" x14ac:dyDescent="0.2">
      <c r="G335" s="43"/>
      <c r="H335" s="28"/>
    </row>
    <row r="336" spans="7:8" x14ac:dyDescent="0.2">
      <c r="G336" s="43"/>
      <c r="H336" s="28"/>
    </row>
    <row r="337" spans="7:8" x14ac:dyDescent="0.2">
      <c r="G337" s="43"/>
      <c r="H337" s="28"/>
    </row>
    <row r="338" spans="7:8" x14ac:dyDescent="0.2">
      <c r="G338" s="43"/>
      <c r="H338" s="28"/>
    </row>
    <row r="339" spans="7:8" x14ac:dyDescent="0.2">
      <c r="G339" s="43"/>
      <c r="H339" s="28"/>
    </row>
    <row r="340" spans="7:8" x14ac:dyDescent="0.2">
      <c r="G340" s="43"/>
      <c r="H340" s="28"/>
    </row>
    <row r="341" spans="7:8" x14ac:dyDescent="0.2">
      <c r="G341" s="43"/>
      <c r="H341" s="28"/>
    </row>
    <row r="342" spans="7:8" x14ac:dyDescent="0.2">
      <c r="G342" s="43"/>
      <c r="H342" s="28"/>
    </row>
    <row r="343" spans="7:8" x14ac:dyDescent="0.2">
      <c r="G343" s="43"/>
      <c r="H343" s="28"/>
    </row>
    <row r="344" spans="7:8" x14ac:dyDescent="0.2">
      <c r="G344" s="43"/>
      <c r="H344" s="28"/>
    </row>
    <row r="345" spans="7:8" x14ac:dyDescent="0.2">
      <c r="G345" s="43"/>
      <c r="H345" s="28"/>
    </row>
    <row r="346" spans="7:8" x14ac:dyDescent="0.2">
      <c r="G346" s="43"/>
      <c r="H346" s="28"/>
    </row>
    <row r="347" spans="7:8" x14ac:dyDescent="0.2">
      <c r="G347" s="43"/>
      <c r="H347" s="28"/>
    </row>
    <row r="348" spans="7:8" x14ac:dyDescent="0.2">
      <c r="G348" s="43"/>
      <c r="H348" s="28"/>
    </row>
    <row r="349" spans="7:8" x14ac:dyDescent="0.2">
      <c r="G349" s="43"/>
      <c r="H349" s="28"/>
    </row>
    <row r="350" spans="7:8" x14ac:dyDescent="0.2">
      <c r="G350" s="43"/>
      <c r="H350" s="28"/>
    </row>
    <row r="351" spans="7:8" x14ac:dyDescent="0.2">
      <c r="G351" s="43"/>
      <c r="H351" s="28"/>
    </row>
    <row r="352" spans="7:8" x14ac:dyDescent="0.2">
      <c r="G352" s="43"/>
      <c r="H352" s="28"/>
    </row>
    <row r="353" spans="7:8" x14ac:dyDescent="0.2">
      <c r="G353" s="43"/>
      <c r="H353" s="28"/>
    </row>
    <row r="354" spans="7:8" x14ac:dyDescent="0.2">
      <c r="G354" s="43"/>
      <c r="H354" s="28"/>
    </row>
    <row r="355" spans="7:8" x14ac:dyDescent="0.2">
      <c r="G355" s="43"/>
      <c r="H355" s="28"/>
    </row>
    <row r="356" spans="7:8" x14ac:dyDescent="0.2">
      <c r="G356" s="43"/>
      <c r="H356" s="28"/>
    </row>
    <row r="357" spans="7:8" x14ac:dyDescent="0.2">
      <c r="G357" s="43"/>
      <c r="H357" s="28"/>
    </row>
    <row r="358" spans="7:8" x14ac:dyDescent="0.2">
      <c r="G358" s="43"/>
      <c r="H358" s="28"/>
    </row>
    <row r="359" spans="7:8" x14ac:dyDescent="0.2">
      <c r="G359" s="43"/>
      <c r="H359" s="28"/>
    </row>
    <row r="360" spans="7:8" x14ac:dyDescent="0.2">
      <c r="G360" s="43"/>
      <c r="H360" s="28"/>
    </row>
    <row r="361" spans="7:8" x14ac:dyDescent="0.2">
      <c r="G361" s="43"/>
      <c r="H361" s="28"/>
    </row>
    <row r="362" spans="7:8" x14ac:dyDescent="0.2">
      <c r="G362" s="43"/>
      <c r="H362" s="28"/>
    </row>
    <row r="363" spans="7:8" x14ac:dyDescent="0.2">
      <c r="G363" s="43"/>
      <c r="H363" s="28"/>
    </row>
    <row r="364" spans="7:8" x14ac:dyDescent="0.2">
      <c r="G364" s="43"/>
      <c r="H364" s="28"/>
    </row>
    <row r="365" spans="7:8" x14ac:dyDescent="0.2">
      <c r="G365" s="43"/>
      <c r="H365" s="28"/>
    </row>
    <row r="366" spans="7:8" x14ac:dyDescent="0.2">
      <c r="G366" s="43"/>
      <c r="H366" s="28"/>
    </row>
    <row r="367" spans="7:8" x14ac:dyDescent="0.2">
      <c r="G367" s="43"/>
      <c r="H367" s="28"/>
    </row>
    <row r="368" spans="7:8" x14ac:dyDescent="0.2">
      <c r="G368" s="43"/>
      <c r="H368" s="28"/>
    </row>
    <row r="369" spans="7:8" x14ac:dyDescent="0.2">
      <c r="G369" s="43"/>
      <c r="H369" s="28"/>
    </row>
    <row r="370" spans="7:8" x14ac:dyDescent="0.2">
      <c r="G370" s="43"/>
      <c r="H370" s="28"/>
    </row>
    <row r="371" spans="7:8" x14ac:dyDescent="0.2">
      <c r="G371" s="43"/>
      <c r="H371" s="28"/>
    </row>
    <row r="372" spans="7:8" x14ac:dyDescent="0.2">
      <c r="G372" s="43"/>
      <c r="H372" s="28"/>
    </row>
    <row r="373" spans="7:8" x14ac:dyDescent="0.2">
      <c r="G373" s="43"/>
      <c r="H373" s="28"/>
    </row>
    <row r="374" spans="7:8" x14ac:dyDescent="0.2">
      <c r="G374" s="43"/>
      <c r="H374" s="28"/>
    </row>
    <row r="375" spans="7:8" x14ac:dyDescent="0.2">
      <c r="G375" s="43"/>
      <c r="H375" s="28"/>
    </row>
    <row r="376" spans="7:8" x14ac:dyDescent="0.2">
      <c r="G376" s="43"/>
      <c r="H376" s="28"/>
    </row>
    <row r="377" spans="7:8" x14ac:dyDescent="0.2">
      <c r="G377" s="43"/>
      <c r="H377" s="28"/>
    </row>
    <row r="378" spans="7:8" x14ac:dyDescent="0.2">
      <c r="G378" s="43"/>
      <c r="H378" s="28"/>
    </row>
    <row r="379" spans="7:8" x14ac:dyDescent="0.2">
      <c r="G379" s="43"/>
      <c r="H379" s="28"/>
    </row>
    <row r="380" spans="7:8" x14ac:dyDescent="0.2">
      <c r="G380" s="43"/>
      <c r="H380" s="28"/>
    </row>
    <row r="381" spans="7:8" x14ac:dyDescent="0.2">
      <c r="G381" s="43"/>
      <c r="H381" s="28"/>
    </row>
    <row r="382" spans="7:8" x14ac:dyDescent="0.2">
      <c r="G382" s="43"/>
      <c r="H382" s="28"/>
    </row>
    <row r="383" spans="7:8" x14ac:dyDescent="0.2">
      <c r="G383" s="43"/>
      <c r="H383" s="28"/>
    </row>
    <row r="384" spans="7:8" x14ac:dyDescent="0.2">
      <c r="G384" s="43"/>
      <c r="H384" s="28"/>
    </row>
    <row r="385" spans="7:8" x14ac:dyDescent="0.2">
      <c r="G385" s="43"/>
      <c r="H385" s="28"/>
    </row>
    <row r="386" spans="7:8" x14ac:dyDescent="0.2">
      <c r="G386" s="43"/>
      <c r="H386" s="28"/>
    </row>
    <row r="387" spans="7:8" x14ac:dyDescent="0.2">
      <c r="G387" s="43"/>
      <c r="H387" s="28"/>
    </row>
    <row r="388" spans="7:8" x14ac:dyDescent="0.2">
      <c r="G388" s="43"/>
      <c r="H388" s="28"/>
    </row>
    <row r="389" spans="7:8" x14ac:dyDescent="0.2">
      <c r="G389" s="43"/>
      <c r="H389" s="28"/>
    </row>
    <row r="390" spans="7:8" x14ac:dyDescent="0.2">
      <c r="G390" s="43"/>
      <c r="H390" s="28"/>
    </row>
    <row r="391" spans="7:8" x14ac:dyDescent="0.2">
      <c r="G391" s="43"/>
      <c r="H391" s="28"/>
    </row>
    <row r="392" spans="7:8" x14ac:dyDescent="0.2">
      <c r="G392" s="43"/>
      <c r="H392" s="28"/>
    </row>
    <row r="393" spans="7:8" x14ac:dyDescent="0.2">
      <c r="G393" s="43"/>
      <c r="H393" s="28"/>
    </row>
    <row r="394" spans="7:8" x14ac:dyDescent="0.2">
      <c r="G394" s="43"/>
      <c r="H394" s="28"/>
    </row>
    <row r="395" spans="7:8" x14ac:dyDescent="0.2">
      <c r="G395" s="43"/>
      <c r="H395" s="28"/>
    </row>
    <row r="396" spans="7:8" x14ac:dyDescent="0.2">
      <c r="G396" s="43"/>
      <c r="H396" s="28"/>
    </row>
    <row r="397" spans="7:8" x14ac:dyDescent="0.2">
      <c r="G397" s="43"/>
      <c r="H397" s="28"/>
    </row>
    <row r="398" spans="7:8" x14ac:dyDescent="0.2">
      <c r="G398" s="43"/>
      <c r="H398" s="28"/>
    </row>
    <row r="399" spans="7:8" x14ac:dyDescent="0.2">
      <c r="G399" s="43"/>
      <c r="H399" s="28"/>
    </row>
    <row r="400" spans="7:8" x14ac:dyDescent="0.2">
      <c r="G400" s="43"/>
      <c r="H400" s="28"/>
    </row>
    <row r="401" spans="7:8" x14ac:dyDescent="0.2">
      <c r="G401" s="43"/>
      <c r="H401" s="28"/>
    </row>
    <row r="402" spans="7:8" x14ac:dyDescent="0.2">
      <c r="G402" s="43"/>
      <c r="H402" s="28"/>
    </row>
    <row r="403" spans="7:8" x14ac:dyDescent="0.2">
      <c r="G403" s="43"/>
      <c r="H403" s="28"/>
    </row>
    <row r="404" spans="7:8" x14ac:dyDescent="0.2">
      <c r="G404" s="43"/>
      <c r="H404" s="28"/>
    </row>
    <row r="405" spans="7:8" x14ac:dyDescent="0.2">
      <c r="G405" s="43"/>
      <c r="H405" s="28"/>
    </row>
    <row r="406" spans="7:8" x14ac:dyDescent="0.2">
      <c r="G406" s="43"/>
      <c r="H406" s="28"/>
    </row>
    <row r="407" spans="7:8" x14ac:dyDescent="0.2">
      <c r="G407" s="43"/>
      <c r="H407" s="28"/>
    </row>
    <row r="408" spans="7:8" x14ac:dyDescent="0.2">
      <c r="G408" s="43"/>
      <c r="H408" s="28"/>
    </row>
    <row r="409" spans="7:8" x14ac:dyDescent="0.2">
      <c r="G409" s="43"/>
      <c r="H409" s="28"/>
    </row>
    <row r="410" spans="7:8" x14ac:dyDescent="0.2">
      <c r="G410" s="43"/>
      <c r="H410" s="28"/>
    </row>
    <row r="411" spans="7:8" x14ac:dyDescent="0.2">
      <c r="G411" s="43"/>
      <c r="H411" s="28"/>
    </row>
    <row r="412" spans="7:8" x14ac:dyDescent="0.2">
      <c r="G412" s="43"/>
      <c r="H412" s="28"/>
    </row>
    <row r="413" spans="7:8" x14ac:dyDescent="0.2">
      <c r="G413" s="43"/>
      <c r="H413" s="28"/>
    </row>
    <row r="414" spans="7:8" x14ac:dyDescent="0.2">
      <c r="G414" s="43"/>
      <c r="H414" s="28"/>
    </row>
    <row r="415" spans="7:8" x14ac:dyDescent="0.2">
      <c r="G415" s="43"/>
      <c r="H415" s="28"/>
    </row>
    <row r="416" spans="7:8" x14ac:dyDescent="0.2">
      <c r="G416" s="43"/>
      <c r="H416" s="28"/>
    </row>
    <row r="417" spans="7:8" x14ac:dyDescent="0.2">
      <c r="G417" s="43"/>
      <c r="H417" s="28"/>
    </row>
    <row r="418" spans="7:8" x14ac:dyDescent="0.2">
      <c r="G418" s="43"/>
      <c r="H418" s="28"/>
    </row>
    <row r="419" spans="7:8" x14ac:dyDescent="0.2">
      <c r="G419" s="43"/>
      <c r="H419" s="28"/>
    </row>
    <row r="420" spans="7:8" x14ac:dyDescent="0.2">
      <c r="G420" s="43"/>
      <c r="H420" s="28"/>
    </row>
    <row r="421" spans="7:8" x14ac:dyDescent="0.2">
      <c r="G421" s="43"/>
      <c r="H421" s="28"/>
    </row>
    <row r="422" spans="7:8" x14ac:dyDescent="0.2">
      <c r="G422" s="43"/>
      <c r="H422" s="28"/>
    </row>
    <row r="423" spans="7:8" x14ac:dyDescent="0.2">
      <c r="G423" s="43"/>
      <c r="H423" s="28"/>
    </row>
    <row r="424" spans="7:8" x14ac:dyDescent="0.2">
      <c r="G424" s="43"/>
      <c r="H424" s="28"/>
    </row>
    <row r="425" spans="7:8" x14ac:dyDescent="0.2">
      <c r="G425" s="43"/>
      <c r="H425" s="28"/>
    </row>
    <row r="426" spans="7:8" x14ac:dyDescent="0.2">
      <c r="G426" s="43"/>
      <c r="H426" s="28"/>
    </row>
    <row r="427" spans="7:8" x14ac:dyDescent="0.2">
      <c r="G427" s="43"/>
      <c r="H427" s="28"/>
    </row>
    <row r="428" spans="7:8" x14ac:dyDescent="0.2">
      <c r="G428" s="43"/>
      <c r="H428" s="28"/>
    </row>
    <row r="429" spans="7:8" x14ac:dyDescent="0.2">
      <c r="G429" s="43"/>
      <c r="H429" s="28"/>
    </row>
    <row r="430" spans="7:8" x14ac:dyDescent="0.2">
      <c r="G430" s="43"/>
      <c r="H430" s="28"/>
    </row>
    <row r="431" spans="7:8" x14ac:dyDescent="0.2">
      <c r="G431" s="43"/>
      <c r="H431" s="28"/>
    </row>
    <row r="432" spans="7:8" x14ac:dyDescent="0.2">
      <c r="G432" s="43"/>
      <c r="H432" s="28"/>
    </row>
    <row r="433" spans="7:8" x14ac:dyDescent="0.2">
      <c r="G433" s="43"/>
      <c r="H433" s="28"/>
    </row>
    <row r="434" spans="7:8" x14ac:dyDescent="0.2">
      <c r="G434" s="43"/>
      <c r="H434" s="28"/>
    </row>
    <row r="435" spans="7:8" x14ac:dyDescent="0.2">
      <c r="G435" s="43"/>
      <c r="H435" s="28"/>
    </row>
    <row r="436" spans="7:8" x14ac:dyDescent="0.2">
      <c r="G436" s="43"/>
      <c r="H436" s="28"/>
    </row>
    <row r="437" spans="7:8" x14ac:dyDescent="0.2">
      <c r="G437" s="43"/>
      <c r="H437" s="28"/>
    </row>
    <row r="438" spans="7:8" x14ac:dyDescent="0.2">
      <c r="G438" s="43"/>
      <c r="H438" s="28"/>
    </row>
    <row r="439" spans="7:8" x14ac:dyDescent="0.2">
      <c r="G439" s="43"/>
      <c r="H439" s="28"/>
    </row>
    <row r="440" spans="7:8" x14ac:dyDescent="0.2">
      <c r="G440" s="43"/>
      <c r="H440" s="28"/>
    </row>
    <row r="441" spans="7:8" x14ac:dyDescent="0.2">
      <c r="G441" s="43"/>
      <c r="H441" s="28"/>
    </row>
    <row r="442" spans="7:8" x14ac:dyDescent="0.2">
      <c r="G442" s="43"/>
      <c r="H442" s="28"/>
    </row>
    <row r="443" spans="7:8" x14ac:dyDescent="0.2">
      <c r="G443" s="43"/>
      <c r="H443" s="28"/>
    </row>
    <row r="444" spans="7:8" x14ac:dyDescent="0.2">
      <c r="G444" s="43"/>
      <c r="H444" s="28"/>
    </row>
    <row r="445" spans="7:8" x14ac:dyDescent="0.2">
      <c r="G445" s="43"/>
      <c r="H445" s="28"/>
    </row>
    <row r="446" spans="7:8" x14ac:dyDescent="0.2">
      <c r="G446" s="43"/>
      <c r="H446" s="28"/>
    </row>
    <row r="447" spans="7:8" x14ac:dyDescent="0.2">
      <c r="G447" s="43"/>
      <c r="H447" s="28"/>
    </row>
    <row r="448" spans="7:8" x14ac:dyDescent="0.2">
      <c r="G448" s="43"/>
      <c r="H448" s="28"/>
    </row>
    <row r="449" spans="7:8" x14ac:dyDescent="0.2">
      <c r="G449" s="43"/>
      <c r="H449" s="28"/>
    </row>
    <row r="450" spans="7:8" x14ac:dyDescent="0.2">
      <c r="G450" s="43"/>
      <c r="H450" s="28"/>
    </row>
    <row r="451" spans="7:8" x14ac:dyDescent="0.2">
      <c r="G451" s="43"/>
      <c r="H451" s="28"/>
    </row>
    <row r="452" spans="7:8" x14ac:dyDescent="0.2">
      <c r="G452" s="43"/>
      <c r="H452" s="28"/>
    </row>
    <row r="453" spans="7:8" x14ac:dyDescent="0.2">
      <c r="G453" s="43"/>
      <c r="H453" s="28"/>
    </row>
    <row r="454" spans="7:8" x14ac:dyDescent="0.2">
      <c r="G454" s="43"/>
      <c r="H454" s="28"/>
    </row>
    <row r="455" spans="7:8" x14ac:dyDescent="0.2">
      <c r="G455" s="43"/>
      <c r="H455" s="28"/>
    </row>
    <row r="456" spans="7:8" x14ac:dyDescent="0.2">
      <c r="G456" s="43"/>
      <c r="H456" s="28"/>
    </row>
    <row r="457" spans="7:8" x14ac:dyDescent="0.2">
      <c r="G457" s="43"/>
      <c r="H457" s="28"/>
    </row>
    <row r="458" spans="7:8" x14ac:dyDescent="0.2">
      <c r="G458" s="43"/>
      <c r="H458" s="28"/>
    </row>
    <row r="459" spans="7:8" x14ac:dyDescent="0.2">
      <c r="G459" s="43"/>
      <c r="H459" s="28"/>
    </row>
    <row r="460" spans="7:8" x14ac:dyDescent="0.2">
      <c r="G460" s="43"/>
      <c r="H460" s="28"/>
    </row>
    <row r="461" spans="7:8" x14ac:dyDescent="0.2">
      <c r="G461" s="43"/>
      <c r="H461" s="28"/>
    </row>
    <row r="462" spans="7:8" x14ac:dyDescent="0.2">
      <c r="G462" s="43"/>
      <c r="H462" s="28"/>
    </row>
    <row r="463" spans="7:8" x14ac:dyDescent="0.2">
      <c r="G463" s="43"/>
      <c r="H463" s="28"/>
    </row>
    <row r="464" spans="7:8" x14ac:dyDescent="0.2">
      <c r="G464" s="43"/>
      <c r="H464" s="28"/>
    </row>
    <row r="465" spans="7:8" x14ac:dyDescent="0.2">
      <c r="G465" s="43"/>
      <c r="H465" s="28"/>
    </row>
    <row r="466" spans="7:8" x14ac:dyDescent="0.2">
      <c r="G466" s="43"/>
      <c r="H466" s="28"/>
    </row>
    <row r="467" spans="7:8" x14ac:dyDescent="0.2">
      <c r="G467" s="43"/>
      <c r="H467" s="28"/>
    </row>
    <row r="468" spans="7:8" x14ac:dyDescent="0.2">
      <c r="G468" s="43"/>
      <c r="H468" s="28"/>
    </row>
    <row r="469" spans="7:8" x14ac:dyDescent="0.2">
      <c r="G469" s="43"/>
      <c r="H469" s="28"/>
    </row>
    <row r="470" spans="7:8" x14ac:dyDescent="0.2">
      <c r="G470" s="43"/>
      <c r="H470" s="28"/>
    </row>
    <row r="471" spans="7:8" x14ac:dyDescent="0.2">
      <c r="G471" s="43"/>
      <c r="H471" s="28"/>
    </row>
    <row r="472" spans="7:8" x14ac:dyDescent="0.2">
      <c r="G472" s="43"/>
      <c r="H472" s="28"/>
    </row>
    <row r="473" spans="7:8" x14ac:dyDescent="0.2">
      <c r="G473" s="43"/>
      <c r="H473" s="28"/>
    </row>
    <row r="474" spans="7:8" x14ac:dyDescent="0.2">
      <c r="G474" s="43"/>
      <c r="H474" s="28"/>
    </row>
    <row r="475" spans="7:8" x14ac:dyDescent="0.2">
      <c r="G475" s="43"/>
      <c r="H475" s="28"/>
    </row>
    <row r="476" spans="7:8" x14ac:dyDescent="0.2">
      <c r="G476" s="43"/>
      <c r="H476" s="28"/>
    </row>
    <row r="477" spans="7:8" x14ac:dyDescent="0.2">
      <c r="G477" s="43"/>
      <c r="H477" s="28"/>
    </row>
    <row r="478" spans="7:8" x14ac:dyDescent="0.2">
      <c r="G478" s="43"/>
      <c r="H478" s="28"/>
    </row>
    <row r="479" spans="7:8" x14ac:dyDescent="0.2">
      <c r="G479" s="43"/>
      <c r="H479" s="28"/>
    </row>
    <row r="480" spans="7:8" x14ac:dyDescent="0.2">
      <c r="G480" s="43"/>
      <c r="H480" s="28"/>
    </row>
    <row r="481" spans="7:8" x14ac:dyDescent="0.2">
      <c r="G481" s="43"/>
      <c r="H481" s="28"/>
    </row>
    <row r="482" spans="7:8" x14ac:dyDescent="0.2">
      <c r="G482" s="43"/>
      <c r="H482" s="28"/>
    </row>
    <row r="483" spans="7:8" x14ac:dyDescent="0.2">
      <c r="G483" s="43"/>
      <c r="H483" s="28"/>
    </row>
    <row r="484" spans="7:8" x14ac:dyDescent="0.2">
      <c r="G484" s="43"/>
      <c r="H484" s="28"/>
    </row>
    <row r="485" spans="7:8" x14ac:dyDescent="0.2">
      <c r="G485" s="43"/>
      <c r="H485" s="28"/>
    </row>
    <row r="486" spans="7:8" x14ac:dyDescent="0.2">
      <c r="G486" s="43"/>
      <c r="H486" s="28"/>
    </row>
    <row r="487" spans="7:8" x14ac:dyDescent="0.2">
      <c r="G487" s="43"/>
      <c r="H487" s="28"/>
    </row>
    <row r="488" spans="7:8" x14ac:dyDescent="0.2">
      <c r="G488" s="43"/>
      <c r="H488" s="28"/>
    </row>
    <row r="489" spans="7:8" x14ac:dyDescent="0.2">
      <c r="G489" s="43"/>
      <c r="H489" s="28"/>
    </row>
    <row r="490" spans="7:8" x14ac:dyDescent="0.2">
      <c r="G490" s="43"/>
      <c r="H490" s="28"/>
    </row>
    <row r="491" spans="7:8" x14ac:dyDescent="0.2">
      <c r="G491" s="43"/>
      <c r="H491" s="28"/>
    </row>
    <row r="492" spans="7:8" x14ac:dyDescent="0.2">
      <c r="G492" s="43"/>
      <c r="H492" s="28"/>
    </row>
    <row r="493" spans="7:8" x14ac:dyDescent="0.2">
      <c r="G493" s="43"/>
      <c r="H493" s="28"/>
    </row>
    <row r="494" spans="7:8" x14ac:dyDescent="0.2">
      <c r="G494" s="43"/>
      <c r="H494" s="28"/>
    </row>
    <row r="495" spans="7:8" x14ac:dyDescent="0.2">
      <c r="G495" s="43"/>
      <c r="H495" s="28"/>
    </row>
    <row r="496" spans="7:8" x14ac:dyDescent="0.2">
      <c r="G496" s="43"/>
      <c r="H496" s="28"/>
    </row>
    <row r="497" spans="7:8" x14ac:dyDescent="0.2">
      <c r="G497" s="43"/>
      <c r="H497" s="28"/>
    </row>
    <row r="498" spans="7:8" x14ac:dyDescent="0.2">
      <c r="G498" s="43"/>
      <c r="H498" s="28"/>
    </row>
    <row r="499" spans="7:8" x14ac:dyDescent="0.2">
      <c r="G499" s="43"/>
      <c r="H499" s="28"/>
    </row>
    <row r="500" spans="7:8" x14ac:dyDescent="0.2">
      <c r="G500" s="43"/>
      <c r="H500" s="28"/>
    </row>
    <row r="501" spans="7:8" x14ac:dyDescent="0.2">
      <c r="G501" s="43"/>
      <c r="H501" s="28"/>
    </row>
    <row r="502" spans="7:8" x14ac:dyDescent="0.2">
      <c r="G502" s="43"/>
      <c r="H502" s="28"/>
    </row>
    <row r="503" spans="7:8" x14ac:dyDescent="0.2">
      <c r="G503" s="43"/>
      <c r="H503" s="28"/>
    </row>
    <row r="504" spans="7:8" x14ac:dyDescent="0.2">
      <c r="G504" s="43"/>
      <c r="H504" s="28"/>
    </row>
    <row r="505" spans="7:8" x14ac:dyDescent="0.2">
      <c r="G505" s="43"/>
      <c r="H505" s="28"/>
    </row>
    <row r="506" spans="7:8" x14ac:dyDescent="0.2">
      <c r="G506" s="43"/>
      <c r="H506" s="28"/>
    </row>
    <row r="507" spans="7:8" x14ac:dyDescent="0.2">
      <c r="G507" s="43"/>
      <c r="H507" s="28"/>
    </row>
    <row r="508" spans="7:8" x14ac:dyDescent="0.2">
      <c r="G508" s="43"/>
      <c r="H508" s="28"/>
    </row>
    <row r="509" spans="7:8" x14ac:dyDescent="0.2">
      <c r="G509" s="43"/>
      <c r="H509" s="28"/>
    </row>
    <row r="510" spans="7:8" x14ac:dyDescent="0.2">
      <c r="G510" s="43"/>
      <c r="H510" s="28"/>
    </row>
    <row r="511" spans="7:8" x14ac:dyDescent="0.2">
      <c r="G511" s="43"/>
      <c r="H511" s="28"/>
    </row>
    <row r="512" spans="7:8" x14ac:dyDescent="0.2">
      <c r="G512" s="43"/>
      <c r="H512" s="28"/>
    </row>
    <row r="513" spans="7:8" x14ac:dyDescent="0.2">
      <c r="G513" s="43"/>
      <c r="H513" s="28"/>
    </row>
    <row r="514" spans="7:8" x14ac:dyDescent="0.2">
      <c r="G514" s="43"/>
      <c r="H514" s="28"/>
    </row>
    <row r="515" spans="7:8" x14ac:dyDescent="0.2">
      <c r="G515" s="43"/>
      <c r="H515" s="28"/>
    </row>
    <row r="516" spans="7:8" x14ac:dyDescent="0.2">
      <c r="G516" s="43"/>
      <c r="H516" s="28"/>
    </row>
    <row r="517" spans="7:8" x14ac:dyDescent="0.2">
      <c r="G517" s="43"/>
      <c r="H517" s="28"/>
    </row>
    <row r="518" spans="7:8" x14ac:dyDescent="0.2">
      <c r="G518" s="43"/>
      <c r="H518" s="28"/>
    </row>
    <row r="519" spans="7:8" x14ac:dyDescent="0.2">
      <c r="G519" s="43"/>
      <c r="H519" s="28"/>
    </row>
    <row r="520" spans="7:8" x14ac:dyDescent="0.2">
      <c r="G520" s="43"/>
      <c r="H520" s="28"/>
    </row>
    <row r="521" spans="7:8" x14ac:dyDescent="0.2">
      <c r="G521" s="43"/>
      <c r="H521" s="28"/>
    </row>
    <row r="522" spans="7:8" x14ac:dyDescent="0.2">
      <c r="G522" s="43"/>
      <c r="H522" s="28"/>
    </row>
    <row r="523" spans="7:8" x14ac:dyDescent="0.2">
      <c r="G523" s="43"/>
      <c r="H523" s="28"/>
    </row>
    <row r="524" spans="7:8" x14ac:dyDescent="0.2">
      <c r="G524" s="43"/>
      <c r="H524" s="28"/>
    </row>
    <row r="525" spans="7:8" x14ac:dyDescent="0.2">
      <c r="G525" s="43"/>
      <c r="H525" s="28"/>
    </row>
    <row r="526" spans="7:8" x14ac:dyDescent="0.2">
      <c r="G526" s="43"/>
      <c r="H526" s="28"/>
    </row>
    <row r="527" spans="7:8" x14ac:dyDescent="0.2">
      <c r="G527" s="43"/>
      <c r="H527" s="28"/>
    </row>
    <row r="528" spans="7:8" x14ac:dyDescent="0.2">
      <c r="G528" s="43"/>
      <c r="H528" s="28"/>
    </row>
    <row r="529" spans="7:8" x14ac:dyDescent="0.2">
      <c r="G529" s="43"/>
      <c r="H529" s="28"/>
    </row>
    <row r="530" spans="7:8" x14ac:dyDescent="0.2">
      <c r="G530" s="43"/>
      <c r="H530" s="28"/>
    </row>
    <row r="531" spans="7:8" x14ac:dyDescent="0.2">
      <c r="G531" s="43"/>
      <c r="H531" s="28"/>
    </row>
    <row r="532" spans="7:8" x14ac:dyDescent="0.2">
      <c r="G532" s="43"/>
      <c r="H532" s="28"/>
    </row>
    <row r="533" spans="7:8" x14ac:dyDescent="0.2">
      <c r="G533" s="43"/>
      <c r="H533" s="28"/>
    </row>
    <row r="534" spans="7:8" x14ac:dyDescent="0.2">
      <c r="G534" s="43"/>
      <c r="H534" s="28"/>
    </row>
    <row r="535" spans="7:8" x14ac:dyDescent="0.2">
      <c r="G535" s="43"/>
      <c r="H535" s="28"/>
    </row>
    <row r="536" spans="7:8" x14ac:dyDescent="0.2">
      <c r="G536" s="43"/>
      <c r="H536" s="28"/>
    </row>
    <row r="537" spans="7:8" x14ac:dyDescent="0.2">
      <c r="G537" s="43"/>
      <c r="H537" s="28"/>
    </row>
    <row r="538" spans="7:8" x14ac:dyDescent="0.2">
      <c r="G538" s="43"/>
      <c r="H538" s="28"/>
    </row>
    <row r="539" spans="7:8" x14ac:dyDescent="0.2">
      <c r="G539" s="43"/>
      <c r="H539" s="28"/>
    </row>
    <row r="540" spans="7:8" x14ac:dyDescent="0.2">
      <c r="G540" s="43"/>
      <c r="H540" s="28"/>
    </row>
    <row r="541" spans="7:8" x14ac:dyDescent="0.2">
      <c r="G541" s="43"/>
      <c r="H541" s="28"/>
    </row>
    <row r="542" spans="7:8" x14ac:dyDescent="0.2">
      <c r="G542" s="43"/>
      <c r="H542" s="28"/>
    </row>
    <row r="543" spans="7:8" x14ac:dyDescent="0.2">
      <c r="G543" s="43"/>
      <c r="H543" s="28"/>
    </row>
    <row r="544" spans="7:8" x14ac:dyDescent="0.2">
      <c r="G544" s="43"/>
      <c r="H544" s="28"/>
    </row>
    <row r="545" spans="7:8" x14ac:dyDescent="0.2">
      <c r="G545" s="43"/>
      <c r="H545" s="28"/>
    </row>
    <row r="546" spans="7:8" x14ac:dyDescent="0.2">
      <c r="G546" s="43"/>
      <c r="H546" s="28"/>
    </row>
    <row r="547" spans="7:8" x14ac:dyDescent="0.2">
      <c r="G547" s="43"/>
      <c r="H547" s="28"/>
    </row>
    <row r="548" spans="7:8" x14ac:dyDescent="0.2">
      <c r="G548" s="43"/>
      <c r="H548" s="28"/>
    </row>
    <row r="549" spans="7:8" x14ac:dyDescent="0.2">
      <c r="G549" s="43"/>
      <c r="H549" s="28"/>
    </row>
    <row r="550" spans="7:8" x14ac:dyDescent="0.2">
      <c r="G550" s="43"/>
      <c r="H550" s="28"/>
    </row>
    <row r="551" spans="7:8" x14ac:dyDescent="0.2">
      <c r="G551" s="43"/>
      <c r="H551" s="28"/>
    </row>
    <row r="552" spans="7:8" x14ac:dyDescent="0.2">
      <c r="G552" s="43"/>
      <c r="H552" s="28"/>
    </row>
    <row r="553" spans="7:8" x14ac:dyDescent="0.2">
      <c r="G553" s="43"/>
      <c r="H553" s="28"/>
    </row>
    <row r="554" spans="7:8" x14ac:dyDescent="0.2">
      <c r="G554" s="43"/>
      <c r="H554" s="28"/>
    </row>
    <row r="555" spans="7:8" x14ac:dyDescent="0.2">
      <c r="G555" s="43"/>
      <c r="H555" s="28"/>
    </row>
    <row r="556" spans="7:8" x14ac:dyDescent="0.2">
      <c r="G556" s="43"/>
      <c r="H556" s="28"/>
    </row>
    <row r="557" spans="7:8" x14ac:dyDescent="0.2">
      <c r="G557" s="43"/>
      <c r="H557" s="28"/>
    </row>
    <row r="558" spans="7:8" x14ac:dyDescent="0.2">
      <c r="G558" s="43"/>
      <c r="H558" s="28"/>
    </row>
    <row r="559" spans="7:8" x14ac:dyDescent="0.2">
      <c r="G559" s="43"/>
      <c r="H559" s="28"/>
    </row>
    <row r="560" spans="7:8" x14ac:dyDescent="0.2">
      <c r="G560" s="43"/>
      <c r="H560" s="28"/>
    </row>
    <row r="561" spans="7:8" x14ac:dyDescent="0.2">
      <c r="G561" s="43"/>
      <c r="H561" s="28"/>
    </row>
    <row r="562" spans="7:8" x14ac:dyDescent="0.2">
      <c r="G562" s="43"/>
      <c r="H562" s="28"/>
    </row>
    <row r="563" spans="7:8" x14ac:dyDescent="0.2">
      <c r="G563" s="43"/>
      <c r="H563" s="28"/>
    </row>
    <row r="564" spans="7:8" x14ac:dyDescent="0.2">
      <c r="G564" s="43"/>
      <c r="H564" s="28"/>
    </row>
    <row r="565" spans="7:8" x14ac:dyDescent="0.2">
      <c r="G565" s="43"/>
      <c r="H565" s="28"/>
    </row>
    <row r="566" spans="7:8" x14ac:dyDescent="0.2">
      <c r="G566" s="43"/>
      <c r="H566" s="28"/>
    </row>
    <row r="567" spans="7:8" x14ac:dyDescent="0.2">
      <c r="G567" s="43"/>
      <c r="H567" s="28"/>
    </row>
    <row r="568" spans="7:8" x14ac:dyDescent="0.2">
      <c r="G568" s="43"/>
      <c r="H568" s="28"/>
    </row>
    <row r="569" spans="7:8" x14ac:dyDescent="0.2">
      <c r="G569" s="43"/>
      <c r="H569" s="28"/>
    </row>
    <row r="570" spans="7:8" x14ac:dyDescent="0.2">
      <c r="G570" s="43"/>
      <c r="H570" s="28"/>
    </row>
    <row r="571" spans="7:8" x14ac:dyDescent="0.2">
      <c r="G571" s="43"/>
      <c r="H571" s="28"/>
    </row>
    <row r="572" spans="7:8" x14ac:dyDescent="0.2">
      <c r="G572" s="43"/>
      <c r="H572" s="28"/>
    </row>
    <row r="573" spans="7:8" x14ac:dyDescent="0.2">
      <c r="G573" s="43"/>
      <c r="H573" s="28"/>
    </row>
    <row r="574" spans="7:8" x14ac:dyDescent="0.2">
      <c r="G574" s="43"/>
      <c r="H574" s="28"/>
    </row>
    <row r="575" spans="7:8" x14ac:dyDescent="0.2">
      <c r="G575" s="43"/>
      <c r="H575" s="28"/>
    </row>
    <row r="576" spans="7:8" x14ac:dyDescent="0.2">
      <c r="G576" s="43"/>
      <c r="H576" s="28"/>
    </row>
    <row r="577" spans="7:8" x14ac:dyDescent="0.2">
      <c r="G577" s="43"/>
      <c r="H577" s="28"/>
    </row>
    <row r="578" spans="7:8" x14ac:dyDescent="0.2">
      <c r="G578" s="43"/>
      <c r="H578" s="28"/>
    </row>
    <row r="579" spans="7:8" x14ac:dyDescent="0.2">
      <c r="G579" s="43"/>
      <c r="H579" s="28"/>
    </row>
    <row r="580" spans="7:8" x14ac:dyDescent="0.2">
      <c r="G580" s="43"/>
      <c r="H580" s="28"/>
    </row>
    <row r="581" spans="7:8" x14ac:dyDescent="0.2">
      <c r="G581" s="43"/>
      <c r="H581" s="28"/>
    </row>
    <row r="582" spans="7:8" x14ac:dyDescent="0.2">
      <c r="G582" s="43"/>
      <c r="H582" s="28"/>
    </row>
    <row r="583" spans="7:8" x14ac:dyDescent="0.2">
      <c r="G583" s="43"/>
      <c r="H583" s="28"/>
    </row>
    <row r="584" spans="7:8" x14ac:dyDescent="0.2">
      <c r="G584" s="43"/>
      <c r="H584" s="28"/>
    </row>
    <row r="585" spans="7:8" x14ac:dyDescent="0.2">
      <c r="G585" s="43"/>
      <c r="H585" s="28"/>
    </row>
    <row r="586" spans="7:8" x14ac:dyDescent="0.2">
      <c r="G586" s="43"/>
      <c r="H586" s="28"/>
    </row>
    <row r="587" spans="7:8" x14ac:dyDescent="0.2">
      <c r="G587" s="43"/>
      <c r="H587" s="28"/>
    </row>
    <row r="588" spans="7:8" x14ac:dyDescent="0.2">
      <c r="G588" s="43"/>
      <c r="H588" s="28"/>
    </row>
    <row r="589" spans="7:8" x14ac:dyDescent="0.2">
      <c r="G589" s="43"/>
      <c r="H589" s="28"/>
    </row>
    <row r="590" spans="7:8" x14ac:dyDescent="0.2">
      <c r="G590" s="43"/>
      <c r="H590" s="28"/>
    </row>
    <row r="591" spans="7:8" x14ac:dyDescent="0.2">
      <c r="G591" s="43"/>
      <c r="H591" s="28"/>
    </row>
    <row r="592" spans="7:8" x14ac:dyDescent="0.2">
      <c r="G592" s="43"/>
      <c r="H592" s="28"/>
    </row>
    <row r="593" spans="7:8" x14ac:dyDescent="0.2">
      <c r="G593" s="43"/>
      <c r="H593" s="28"/>
    </row>
    <row r="594" spans="7:8" x14ac:dyDescent="0.2">
      <c r="G594" s="43"/>
      <c r="H594" s="28"/>
    </row>
    <row r="595" spans="7:8" x14ac:dyDescent="0.2">
      <c r="G595" s="43"/>
      <c r="H595" s="28"/>
    </row>
    <row r="596" spans="7:8" x14ac:dyDescent="0.2">
      <c r="G596" s="43"/>
      <c r="H596" s="28"/>
    </row>
    <row r="597" spans="7:8" x14ac:dyDescent="0.2">
      <c r="G597" s="43"/>
      <c r="H597" s="28"/>
    </row>
    <row r="598" spans="7:8" x14ac:dyDescent="0.2">
      <c r="G598" s="43"/>
      <c r="H598" s="28"/>
    </row>
    <row r="599" spans="7:8" x14ac:dyDescent="0.2">
      <c r="G599" s="43"/>
      <c r="H599" s="28"/>
    </row>
    <row r="600" spans="7:8" x14ac:dyDescent="0.2">
      <c r="G600" s="43"/>
      <c r="H600" s="28"/>
    </row>
    <row r="601" spans="7:8" x14ac:dyDescent="0.2">
      <c r="G601" s="43"/>
      <c r="H601" s="28"/>
    </row>
    <row r="602" spans="7:8" x14ac:dyDescent="0.2">
      <c r="G602" s="43"/>
      <c r="H602" s="28"/>
    </row>
    <row r="603" spans="7:8" x14ac:dyDescent="0.2">
      <c r="G603" s="43"/>
      <c r="H603" s="28"/>
    </row>
    <row r="604" spans="7:8" x14ac:dyDescent="0.2">
      <c r="G604" s="43"/>
      <c r="H604" s="28"/>
    </row>
    <row r="605" spans="7:8" x14ac:dyDescent="0.2">
      <c r="G605" s="43"/>
      <c r="H605" s="28"/>
    </row>
    <row r="606" spans="7:8" x14ac:dyDescent="0.2">
      <c r="G606" s="43"/>
      <c r="H606" s="28"/>
    </row>
    <row r="607" spans="7:8" x14ac:dyDescent="0.2">
      <c r="G607" s="43"/>
      <c r="H607" s="28"/>
    </row>
    <row r="608" spans="7:8" x14ac:dyDescent="0.2">
      <c r="G608" s="43"/>
      <c r="H608" s="28"/>
    </row>
    <row r="609" spans="7:8" x14ac:dyDescent="0.2">
      <c r="G609" s="43"/>
      <c r="H609" s="28"/>
    </row>
    <row r="610" spans="7:8" x14ac:dyDescent="0.2">
      <c r="G610" s="43"/>
      <c r="H610" s="28"/>
    </row>
    <row r="611" spans="7:8" x14ac:dyDescent="0.2">
      <c r="G611" s="43"/>
      <c r="H611" s="28"/>
    </row>
    <row r="612" spans="7:8" x14ac:dyDescent="0.2">
      <c r="G612" s="43"/>
      <c r="H612" s="28"/>
    </row>
    <row r="613" spans="7:8" x14ac:dyDescent="0.2">
      <c r="G613" s="43"/>
      <c r="H613" s="28"/>
    </row>
    <row r="614" spans="7:8" x14ac:dyDescent="0.2">
      <c r="G614" s="43"/>
      <c r="H614" s="28"/>
    </row>
    <row r="615" spans="7:8" x14ac:dyDescent="0.2">
      <c r="G615" s="43"/>
      <c r="H615" s="28"/>
    </row>
    <row r="616" spans="7:8" x14ac:dyDescent="0.2">
      <c r="G616" s="43"/>
      <c r="H616" s="28"/>
    </row>
    <row r="617" spans="7:8" x14ac:dyDescent="0.2">
      <c r="G617" s="43"/>
      <c r="H617" s="28"/>
    </row>
    <row r="618" spans="7:8" x14ac:dyDescent="0.2">
      <c r="G618" s="43"/>
      <c r="H618" s="28"/>
    </row>
    <row r="619" spans="7:8" x14ac:dyDescent="0.2">
      <c r="G619" s="43"/>
      <c r="H619" s="28"/>
    </row>
    <row r="620" spans="7:8" x14ac:dyDescent="0.2">
      <c r="G620" s="43"/>
      <c r="H620" s="28"/>
    </row>
    <row r="621" spans="7:8" x14ac:dyDescent="0.2">
      <c r="G621" s="43"/>
      <c r="H621" s="28"/>
    </row>
    <row r="622" spans="7:8" x14ac:dyDescent="0.2">
      <c r="G622" s="43"/>
      <c r="H622" s="28"/>
    </row>
    <row r="623" spans="7:8" x14ac:dyDescent="0.2">
      <c r="G623" s="43"/>
      <c r="H623" s="28"/>
    </row>
    <row r="624" spans="7:8" x14ac:dyDescent="0.2">
      <c r="G624" s="43"/>
      <c r="H624" s="28"/>
    </row>
    <row r="625" spans="7:8" x14ac:dyDescent="0.2">
      <c r="G625" s="43"/>
      <c r="H625" s="28"/>
    </row>
    <row r="626" spans="7:8" x14ac:dyDescent="0.2">
      <c r="G626" s="43"/>
      <c r="H626" s="28"/>
    </row>
    <row r="627" spans="7:8" x14ac:dyDescent="0.2">
      <c r="G627" s="43"/>
      <c r="H627" s="28"/>
    </row>
    <row r="628" spans="7:8" x14ac:dyDescent="0.2">
      <c r="G628" s="43"/>
      <c r="H628" s="28"/>
    </row>
    <row r="629" spans="7:8" x14ac:dyDescent="0.2">
      <c r="G629" s="43"/>
      <c r="H629" s="28"/>
    </row>
    <row r="630" spans="7:8" x14ac:dyDescent="0.2">
      <c r="G630" s="43"/>
      <c r="H630" s="28"/>
    </row>
    <row r="631" spans="7:8" x14ac:dyDescent="0.2">
      <c r="G631" s="43"/>
      <c r="H631" s="28"/>
    </row>
    <row r="632" spans="7:8" x14ac:dyDescent="0.2">
      <c r="G632" s="43"/>
      <c r="H632" s="28"/>
    </row>
    <row r="633" spans="7:8" x14ac:dyDescent="0.2">
      <c r="G633" s="43"/>
      <c r="H633" s="28"/>
    </row>
    <row r="634" spans="7:8" x14ac:dyDescent="0.2">
      <c r="G634" s="43"/>
      <c r="H634" s="28"/>
    </row>
    <row r="635" spans="7:8" x14ac:dyDescent="0.2">
      <c r="G635" s="43"/>
      <c r="H635" s="28"/>
    </row>
    <row r="636" spans="7:8" x14ac:dyDescent="0.2">
      <c r="G636" s="43"/>
      <c r="H636" s="28"/>
    </row>
    <row r="637" spans="7:8" x14ac:dyDescent="0.2">
      <c r="G637" s="43"/>
      <c r="H637" s="28"/>
    </row>
    <row r="638" spans="7:8" x14ac:dyDescent="0.2">
      <c r="G638" s="43"/>
      <c r="H638" s="28"/>
    </row>
    <row r="639" spans="7:8" x14ac:dyDescent="0.2">
      <c r="G639" s="43"/>
      <c r="H639" s="28"/>
    </row>
    <row r="640" spans="7:8" x14ac:dyDescent="0.2">
      <c r="G640" s="43"/>
      <c r="H640" s="28"/>
    </row>
    <row r="641" spans="7:8" x14ac:dyDescent="0.2">
      <c r="G641" s="43"/>
      <c r="H641" s="28"/>
    </row>
    <row r="642" spans="7:8" x14ac:dyDescent="0.2">
      <c r="G642" s="43"/>
      <c r="H642" s="28"/>
    </row>
    <row r="643" spans="7:8" x14ac:dyDescent="0.2">
      <c r="G643" s="43"/>
      <c r="H643" s="28"/>
    </row>
    <row r="644" spans="7:8" x14ac:dyDescent="0.2">
      <c r="G644" s="43"/>
      <c r="H644" s="28"/>
    </row>
    <row r="645" spans="7:8" x14ac:dyDescent="0.2">
      <c r="G645" s="43"/>
      <c r="H645" s="28"/>
    </row>
    <row r="646" spans="7:8" x14ac:dyDescent="0.2">
      <c r="G646" s="43"/>
      <c r="H646" s="28"/>
    </row>
    <row r="647" spans="7:8" x14ac:dyDescent="0.2">
      <c r="G647" s="43"/>
      <c r="H647" s="28"/>
    </row>
    <row r="648" spans="7:8" x14ac:dyDescent="0.2">
      <c r="G648" s="43"/>
      <c r="H648" s="28"/>
    </row>
    <row r="649" spans="7:8" x14ac:dyDescent="0.2">
      <c r="G649" s="43"/>
      <c r="H649" s="28"/>
    </row>
    <row r="650" spans="7:8" x14ac:dyDescent="0.2">
      <c r="G650" s="43"/>
      <c r="H650" s="28"/>
    </row>
    <row r="651" spans="7:8" x14ac:dyDescent="0.2">
      <c r="G651" s="43"/>
      <c r="H651" s="28"/>
    </row>
    <row r="652" spans="7:8" x14ac:dyDescent="0.2">
      <c r="G652" s="43"/>
      <c r="H652" s="28"/>
    </row>
    <row r="653" spans="7:8" x14ac:dyDescent="0.2">
      <c r="G653" s="43"/>
      <c r="H653" s="28"/>
    </row>
    <row r="654" spans="7:8" x14ac:dyDescent="0.2">
      <c r="G654" s="43"/>
      <c r="H654" s="28"/>
    </row>
    <row r="655" spans="7:8" x14ac:dyDescent="0.2">
      <c r="G655" s="43"/>
      <c r="H655" s="28"/>
    </row>
    <row r="656" spans="7:8" x14ac:dyDescent="0.2">
      <c r="G656" s="43"/>
      <c r="H656" s="28"/>
    </row>
    <row r="657" spans="7:8" x14ac:dyDescent="0.2">
      <c r="G657" s="43"/>
      <c r="H657" s="28"/>
    </row>
    <row r="658" spans="7:8" x14ac:dyDescent="0.2">
      <c r="G658" s="43"/>
      <c r="H658" s="28"/>
    </row>
    <row r="659" spans="7:8" x14ac:dyDescent="0.2">
      <c r="G659" s="43"/>
      <c r="H659" s="28"/>
    </row>
    <row r="660" spans="7:8" x14ac:dyDescent="0.2">
      <c r="G660" s="43"/>
      <c r="H660" s="28"/>
    </row>
    <row r="661" spans="7:8" x14ac:dyDescent="0.2">
      <c r="G661" s="43"/>
      <c r="H661" s="28"/>
    </row>
    <row r="662" spans="7:8" x14ac:dyDescent="0.2">
      <c r="G662" s="43"/>
      <c r="H662" s="28"/>
    </row>
    <row r="663" spans="7:8" x14ac:dyDescent="0.2">
      <c r="G663" s="43"/>
      <c r="H663" s="28"/>
    </row>
    <row r="664" spans="7:8" x14ac:dyDescent="0.2">
      <c r="G664" s="43"/>
      <c r="H664" s="28"/>
    </row>
    <row r="665" spans="7:8" x14ac:dyDescent="0.2">
      <c r="G665" s="43"/>
      <c r="H665" s="28"/>
    </row>
    <row r="666" spans="7:8" x14ac:dyDescent="0.2">
      <c r="G666" s="43"/>
      <c r="H666" s="28"/>
    </row>
    <row r="667" spans="7:8" x14ac:dyDescent="0.2">
      <c r="G667" s="43"/>
      <c r="H667" s="28"/>
    </row>
    <row r="668" spans="7:8" x14ac:dyDescent="0.2">
      <c r="G668" s="43"/>
      <c r="H668" s="28"/>
    </row>
    <row r="669" spans="7:8" x14ac:dyDescent="0.2">
      <c r="G669" s="43"/>
      <c r="H669" s="28"/>
    </row>
    <row r="670" spans="7:8" x14ac:dyDescent="0.2">
      <c r="G670" s="43"/>
      <c r="H670" s="28"/>
    </row>
    <row r="671" spans="7:8" x14ac:dyDescent="0.2">
      <c r="G671" s="43"/>
      <c r="H671" s="28"/>
    </row>
    <row r="672" spans="7:8" x14ac:dyDescent="0.2">
      <c r="G672" s="43"/>
      <c r="H672" s="28"/>
    </row>
    <row r="673" spans="7:8" x14ac:dyDescent="0.2">
      <c r="G673" s="43"/>
      <c r="H673" s="28"/>
    </row>
    <row r="674" spans="7:8" x14ac:dyDescent="0.2">
      <c r="G674" s="43"/>
      <c r="H674" s="28"/>
    </row>
    <row r="675" spans="7:8" x14ac:dyDescent="0.2">
      <c r="G675" s="43"/>
      <c r="H675" s="28"/>
    </row>
    <row r="676" spans="7:8" x14ac:dyDescent="0.2">
      <c r="G676" s="43"/>
      <c r="H676" s="28"/>
    </row>
    <row r="677" spans="7:8" x14ac:dyDescent="0.2">
      <c r="G677" s="43"/>
      <c r="H677" s="28"/>
    </row>
    <row r="678" spans="7:8" x14ac:dyDescent="0.2">
      <c r="G678" s="43"/>
      <c r="H678" s="28"/>
    </row>
    <row r="679" spans="7:8" x14ac:dyDescent="0.2">
      <c r="G679" s="43"/>
      <c r="H679" s="28"/>
    </row>
    <row r="680" spans="7:8" x14ac:dyDescent="0.2">
      <c r="G680" s="43"/>
      <c r="H680" s="28"/>
    </row>
    <row r="681" spans="7:8" x14ac:dyDescent="0.2">
      <c r="G681" s="43"/>
      <c r="H681" s="28"/>
    </row>
    <row r="682" spans="7:8" x14ac:dyDescent="0.2">
      <c r="G682" s="43"/>
      <c r="H682" s="28"/>
    </row>
    <row r="683" spans="7:8" x14ac:dyDescent="0.2">
      <c r="G683" s="43"/>
      <c r="H683" s="28"/>
    </row>
    <row r="684" spans="7:8" x14ac:dyDescent="0.2">
      <c r="G684" s="43"/>
      <c r="H684" s="28"/>
    </row>
    <row r="685" spans="7:8" x14ac:dyDescent="0.2">
      <c r="G685" s="43"/>
      <c r="H685" s="28"/>
    </row>
    <row r="686" spans="7:8" x14ac:dyDescent="0.2">
      <c r="G686" s="43"/>
      <c r="H686" s="28"/>
    </row>
    <row r="687" spans="7:8" x14ac:dyDescent="0.2">
      <c r="G687" s="43"/>
      <c r="H687" s="28"/>
    </row>
    <row r="688" spans="7:8" x14ac:dyDescent="0.2">
      <c r="G688" s="43"/>
      <c r="H688" s="28"/>
    </row>
    <row r="689" spans="7:8" x14ac:dyDescent="0.2">
      <c r="G689" s="43"/>
      <c r="H689" s="28"/>
    </row>
    <row r="690" spans="7:8" x14ac:dyDescent="0.2">
      <c r="G690" s="43"/>
      <c r="H690" s="28"/>
    </row>
    <row r="691" spans="7:8" x14ac:dyDescent="0.2">
      <c r="G691" s="43"/>
      <c r="H691" s="28"/>
    </row>
    <row r="692" spans="7:8" x14ac:dyDescent="0.2">
      <c r="G692" s="43"/>
      <c r="H692" s="28"/>
    </row>
    <row r="693" spans="7:8" x14ac:dyDescent="0.2">
      <c r="G693" s="43"/>
      <c r="H693" s="28"/>
    </row>
    <row r="694" spans="7:8" x14ac:dyDescent="0.2">
      <c r="G694" s="43"/>
      <c r="H694" s="28"/>
    </row>
    <row r="695" spans="7:8" x14ac:dyDescent="0.2">
      <c r="G695" s="43"/>
      <c r="H695" s="28"/>
    </row>
    <row r="696" spans="7:8" x14ac:dyDescent="0.2">
      <c r="G696" s="43"/>
      <c r="H696" s="28"/>
    </row>
    <row r="697" spans="7:8" x14ac:dyDescent="0.2">
      <c r="G697" s="43"/>
      <c r="H697" s="28"/>
    </row>
    <row r="698" spans="7:8" x14ac:dyDescent="0.2">
      <c r="G698" s="43"/>
      <c r="H698" s="28"/>
    </row>
    <row r="699" spans="7:8" x14ac:dyDescent="0.2">
      <c r="G699" s="43"/>
      <c r="H699" s="28"/>
    </row>
    <row r="700" spans="7:8" x14ac:dyDescent="0.2">
      <c r="G700" s="43"/>
      <c r="H700" s="28"/>
    </row>
    <row r="701" spans="7:8" x14ac:dyDescent="0.2">
      <c r="G701" s="43"/>
      <c r="H701" s="28"/>
    </row>
    <row r="702" spans="7:8" x14ac:dyDescent="0.2">
      <c r="G702" s="43"/>
      <c r="H702" s="28"/>
    </row>
    <row r="703" spans="7:8" x14ac:dyDescent="0.2">
      <c r="G703" s="43"/>
      <c r="H703" s="28"/>
    </row>
    <row r="704" spans="7:8" x14ac:dyDescent="0.2">
      <c r="G704" s="43"/>
      <c r="H704" s="28"/>
    </row>
    <row r="705" spans="7:8" x14ac:dyDescent="0.2">
      <c r="G705" s="43"/>
      <c r="H705" s="28"/>
    </row>
    <row r="706" spans="7:8" x14ac:dyDescent="0.2">
      <c r="G706" s="43"/>
      <c r="H706" s="28"/>
    </row>
    <row r="707" spans="7:8" x14ac:dyDescent="0.2">
      <c r="G707" s="43"/>
      <c r="H707" s="28"/>
    </row>
    <row r="708" spans="7:8" x14ac:dyDescent="0.2">
      <c r="G708" s="43"/>
      <c r="H708" s="28"/>
    </row>
    <row r="709" spans="7:8" x14ac:dyDescent="0.2">
      <c r="G709" s="43"/>
      <c r="H709" s="28"/>
    </row>
    <row r="710" spans="7:8" x14ac:dyDescent="0.2">
      <c r="G710" s="43"/>
      <c r="H710" s="28"/>
    </row>
    <row r="711" spans="7:8" x14ac:dyDescent="0.2">
      <c r="G711" s="43"/>
      <c r="H711" s="28"/>
    </row>
    <row r="712" spans="7:8" x14ac:dyDescent="0.2">
      <c r="G712" s="43"/>
      <c r="H712" s="28"/>
    </row>
    <row r="713" spans="7:8" x14ac:dyDescent="0.2">
      <c r="G713" s="43"/>
      <c r="H713" s="28"/>
    </row>
    <row r="714" spans="7:8" x14ac:dyDescent="0.2">
      <c r="G714" s="43"/>
      <c r="H714" s="28"/>
    </row>
    <row r="715" spans="7:8" x14ac:dyDescent="0.2">
      <c r="G715" s="43"/>
      <c r="H715" s="28"/>
    </row>
    <row r="716" spans="7:8" x14ac:dyDescent="0.2">
      <c r="G716" s="43"/>
      <c r="H716" s="28"/>
    </row>
    <row r="717" spans="7:8" x14ac:dyDescent="0.2">
      <c r="G717" s="43"/>
      <c r="H717" s="28"/>
    </row>
    <row r="718" spans="7:8" x14ac:dyDescent="0.2">
      <c r="G718" s="43"/>
      <c r="H718" s="28"/>
    </row>
    <row r="719" spans="7:8" x14ac:dyDescent="0.2">
      <c r="G719" s="43"/>
      <c r="H719" s="28"/>
    </row>
    <row r="720" spans="7:8" x14ac:dyDescent="0.2">
      <c r="G720" s="43"/>
      <c r="H720" s="28"/>
    </row>
    <row r="721" spans="7:8" x14ac:dyDescent="0.2">
      <c r="G721" s="43"/>
      <c r="H721" s="28"/>
    </row>
    <row r="722" spans="7:8" x14ac:dyDescent="0.2">
      <c r="G722" s="43"/>
      <c r="H722" s="28"/>
    </row>
    <row r="723" spans="7:8" x14ac:dyDescent="0.2">
      <c r="G723" s="43"/>
      <c r="H723" s="28"/>
    </row>
    <row r="724" spans="7:8" x14ac:dyDescent="0.2">
      <c r="G724" s="43"/>
      <c r="H724" s="28"/>
    </row>
    <row r="725" spans="7:8" x14ac:dyDescent="0.2">
      <c r="G725" s="43"/>
      <c r="H725" s="28"/>
    </row>
    <row r="726" spans="7:8" x14ac:dyDescent="0.2">
      <c r="G726" s="43"/>
      <c r="H726" s="28"/>
    </row>
    <row r="727" spans="7:8" x14ac:dyDescent="0.2">
      <c r="G727" s="43"/>
      <c r="H727" s="28"/>
    </row>
    <row r="728" spans="7:8" x14ac:dyDescent="0.2">
      <c r="G728" s="43"/>
      <c r="H728" s="28"/>
    </row>
    <row r="729" spans="7:8" x14ac:dyDescent="0.2">
      <c r="G729" s="43"/>
      <c r="H729" s="28"/>
    </row>
    <row r="730" spans="7:8" x14ac:dyDescent="0.2">
      <c r="G730" s="43"/>
      <c r="H730" s="28"/>
    </row>
    <row r="731" spans="7:8" x14ac:dyDescent="0.2">
      <c r="G731" s="43"/>
      <c r="H731" s="28"/>
    </row>
    <row r="732" spans="7:8" x14ac:dyDescent="0.2">
      <c r="G732" s="43"/>
      <c r="H732" s="28"/>
    </row>
    <row r="733" spans="7:8" x14ac:dyDescent="0.2">
      <c r="G733" s="43"/>
      <c r="H733" s="28"/>
    </row>
    <row r="734" spans="7:8" x14ac:dyDescent="0.2">
      <c r="G734" s="43"/>
      <c r="H734" s="28"/>
    </row>
    <row r="735" spans="7:8" x14ac:dyDescent="0.2">
      <c r="G735" s="43"/>
      <c r="H735" s="28"/>
    </row>
    <row r="736" spans="7:8" x14ac:dyDescent="0.2">
      <c r="G736" s="43"/>
      <c r="H736" s="28"/>
    </row>
    <row r="737" spans="7:8" x14ac:dyDescent="0.2">
      <c r="G737" s="43"/>
      <c r="H737" s="28"/>
    </row>
    <row r="738" spans="7:8" x14ac:dyDescent="0.2">
      <c r="G738" s="43"/>
      <c r="H738" s="28"/>
    </row>
    <row r="739" spans="7:8" x14ac:dyDescent="0.2">
      <c r="G739" s="43"/>
      <c r="H739" s="28"/>
    </row>
    <row r="740" spans="7:8" x14ac:dyDescent="0.2">
      <c r="G740" s="43"/>
      <c r="H740" s="28"/>
    </row>
    <row r="741" spans="7:8" x14ac:dyDescent="0.2">
      <c r="G741" s="43"/>
      <c r="H741" s="28"/>
    </row>
    <row r="742" spans="7:8" x14ac:dyDescent="0.2">
      <c r="G742" s="43"/>
      <c r="H742" s="28"/>
    </row>
    <row r="743" spans="7:8" x14ac:dyDescent="0.2">
      <c r="G743" s="43"/>
      <c r="H743" s="28"/>
    </row>
    <row r="744" spans="7:8" x14ac:dyDescent="0.2">
      <c r="G744" s="43"/>
      <c r="H744" s="28"/>
    </row>
    <row r="745" spans="7:8" x14ac:dyDescent="0.2">
      <c r="G745" s="43"/>
      <c r="H745" s="28"/>
    </row>
    <row r="746" spans="7:8" x14ac:dyDescent="0.2">
      <c r="G746" s="43"/>
      <c r="H746" s="28"/>
    </row>
    <row r="747" spans="7:8" x14ac:dyDescent="0.2">
      <c r="G747" s="43"/>
      <c r="H747" s="28"/>
    </row>
    <row r="748" spans="7:8" x14ac:dyDescent="0.2">
      <c r="G748" s="43"/>
      <c r="H748" s="28"/>
    </row>
    <row r="749" spans="7:8" x14ac:dyDescent="0.2">
      <c r="G749" s="43"/>
      <c r="H749" s="28"/>
    </row>
    <row r="750" spans="7:8" x14ac:dyDescent="0.2">
      <c r="G750" s="43"/>
      <c r="H750" s="28"/>
    </row>
    <row r="751" spans="7:8" x14ac:dyDescent="0.2">
      <c r="G751" s="43"/>
      <c r="H751" s="28"/>
    </row>
    <row r="752" spans="7:8" x14ac:dyDescent="0.2">
      <c r="G752" s="43"/>
      <c r="H752" s="28"/>
    </row>
    <row r="753" spans="7:8" x14ac:dyDescent="0.2">
      <c r="G753" s="43"/>
      <c r="H753" s="28"/>
    </row>
    <row r="754" spans="7:8" x14ac:dyDescent="0.2">
      <c r="G754" s="43"/>
      <c r="H754" s="28"/>
    </row>
    <row r="755" spans="7:8" x14ac:dyDescent="0.2">
      <c r="G755" s="43"/>
      <c r="H755" s="28"/>
    </row>
    <row r="756" spans="7:8" x14ac:dyDescent="0.2">
      <c r="G756" s="43"/>
      <c r="H756" s="28"/>
    </row>
    <row r="757" spans="7:8" x14ac:dyDescent="0.2">
      <c r="G757" s="43"/>
      <c r="H757" s="28"/>
    </row>
    <row r="758" spans="7:8" x14ac:dyDescent="0.2">
      <c r="G758" s="43"/>
      <c r="H758" s="28"/>
    </row>
    <row r="759" spans="7:8" x14ac:dyDescent="0.2">
      <c r="G759" s="43"/>
      <c r="H759" s="28"/>
    </row>
    <row r="760" spans="7:8" x14ac:dyDescent="0.2">
      <c r="G760" s="43"/>
      <c r="H760" s="28"/>
    </row>
    <row r="761" spans="7:8" x14ac:dyDescent="0.2">
      <c r="G761" s="43"/>
      <c r="H761" s="28"/>
    </row>
    <row r="762" spans="7:8" x14ac:dyDescent="0.2">
      <c r="G762" s="43"/>
      <c r="H762" s="28"/>
    </row>
    <row r="763" spans="7:8" x14ac:dyDescent="0.2">
      <c r="G763" s="43"/>
      <c r="H763" s="28"/>
    </row>
    <row r="764" spans="7:8" x14ac:dyDescent="0.2">
      <c r="G764" s="43"/>
      <c r="H764" s="28"/>
    </row>
    <row r="765" spans="7:8" x14ac:dyDescent="0.2">
      <c r="G765" s="43"/>
      <c r="H765" s="28"/>
    </row>
    <row r="766" spans="7:8" x14ac:dyDescent="0.2">
      <c r="G766" s="43"/>
      <c r="H766" s="28"/>
    </row>
    <row r="767" spans="7:8" x14ac:dyDescent="0.2">
      <c r="G767" s="43"/>
      <c r="H767" s="28"/>
    </row>
    <row r="768" spans="7:8" x14ac:dyDescent="0.2">
      <c r="G768" s="43"/>
      <c r="H768" s="28"/>
    </row>
    <row r="769" spans="7:8" x14ac:dyDescent="0.2">
      <c r="G769" s="43"/>
      <c r="H769" s="28"/>
    </row>
    <row r="770" spans="7:8" x14ac:dyDescent="0.2">
      <c r="G770" s="43"/>
      <c r="H770" s="28"/>
    </row>
    <row r="771" spans="7:8" x14ac:dyDescent="0.2">
      <c r="G771" s="43"/>
      <c r="H771" s="28"/>
    </row>
    <row r="772" spans="7:8" x14ac:dyDescent="0.2">
      <c r="G772" s="43"/>
      <c r="H772" s="28"/>
    </row>
    <row r="773" spans="7:8" x14ac:dyDescent="0.2">
      <c r="G773" s="43"/>
      <c r="H773" s="28"/>
    </row>
    <row r="774" spans="7:8" x14ac:dyDescent="0.2">
      <c r="G774" s="43"/>
      <c r="H774" s="28"/>
    </row>
    <row r="775" spans="7:8" x14ac:dyDescent="0.2">
      <c r="G775" s="43"/>
      <c r="H775" s="28"/>
    </row>
    <row r="776" spans="7:8" x14ac:dyDescent="0.2">
      <c r="G776" s="43"/>
      <c r="H776" s="28"/>
    </row>
    <row r="777" spans="7:8" x14ac:dyDescent="0.2">
      <c r="G777" s="43"/>
      <c r="H777" s="28"/>
    </row>
    <row r="778" spans="7:8" x14ac:dyDescent="0.2">
      <c r="G778" s="43"/>
      <c r="H778" s="28"/>
    </row>
    <row r="779" spans="7:8" x14ac:dyDescent="0.2">
      <c r="G779" s="43"/>
      <c r="H779" s="28"/>
    </row>
    <row r="780" spans="7:8" x14ac:dyDescent="0.2">
      <c r="G780" s="43"/>
      <c r="H780" s="28"/>
    </row>
    <row r="781" spans="7:8" x14ac:dyDescent="0.2">
      <c r="G781" s="43"/>
      <c r="H781" s="28"/>
    </row>
    <row r="782" spans="7:8" x14ac:dyDescent="0.2">
      <c r="G782" s="43"/>
      <c r="H782" s="28"/>
    </row>
    <row r="783" spans="7:8" x14ac:dyDescent="0.2">
      <c r="G783" s="43"/>
      <c r="H783" s="28"/>
    </row>
    <row r="784" spans="7:8" x14ac:dyDescent="0.2">
      <c r="G784" s="43"/>
      <c r="H784" s="28"/>
    </row>
    <row r="785" spans="7:8" x14ac:dyDescent="0.2">
      <c r="G785" s="43"/>
      <c r="H785" s="28"/>
    </row>
    <row r="786" spans="7:8" x14ac:dyDescent="0.2">
      <c r="G786" s="43"/>
      <c r="H786" s="28"/>
    </row>
    <row r="787" spans="7:8" x14ac:dyDescent="0.2">
      <c r="G787" s="43"/>
      <c r="H787" s="28"/>
    </row>
    <row r="788" spans="7:8" x14ac:dyDescent="0.2">
      <c r="G788" s="43"/>
      <c r="H788" s="28"/>
    </row>
    <row r="789" spans="7:8" x14ac:dyDescent="0.2">
      <c r="G789" s="43"/>
      <c r="H789" s="28"/>
    </row>
    <row r="790" spans="7:8" x14ac:dyDescent="0.2">
      <c r="G790" s="43"/>
      <c r="H790" s="28"/>
    </row>
    <row r="791" spans="7:8" x14ac:dyDescent="0.2">
      <c r="G791" s="43"/>
      <c r="H791" s="28"/>
    </row>
    <row r="792" spans="7:8" x14ac:dyDescent="0.2">
      <c r="G792" s="43"/>
      <c r="H792" s="28"/>
    </row>
    <row r="793" spans="7:8" x14ac:dyDescent="0.2">
      <c r="G793" s="43"/>
      <c r="H793" s="28"/>
    </row>
    <row r="794" spans="7:8" x14ac:dyDescent="0.2">
      <c r="G794" s="43"/>
      <c r="H794" s="28"/>
    </row>
    <row r="795" spans="7:8" x14ac:dyDescent="0.2">
      <c r="G795" s="43"/>
      <c r="H795" s="28"/>
    </row>
    <row r="796" spans="7:8" x14ac:dyDescent="0.2">
      <c r="G796" s="43"/>
      <c r="H796" s="28"/>
    </row>
    <row r="797" spans="7:8" x14ac:dyDescent="0.2">
      <c r="G797" s="43"/>
      <c r="H797" s="28"/>
    </row>
    <row r="798" spans="7:8" x14ac:dyDescent="0.2">
      <c r="G798" s="43"/>
      <c r="H798" s="28"/>
    </row>
    <row r="799" spans="7:8" x14ac:dyDescent="0.2">
      <c r="G799" s="43"/>
      <c r="H799" s="28"/>
    </row>
    <row r="800" spans="7:8" x14ac:dyDescent="0.2">
      <c r="G800" s="43"/>
      <c r="H800" s="28"/>
    </row>
    <row r="801" spans="7:8" x14ac:dyDescent="0.2">
      <c r="G801" s="43"/>
      <c r="H801" s="28"/>
    </row>
    <row r="802" spans="7:8" x14ac:dyDescent="0.2">
      <c r="G802" s="43"/>
      <c r="H802" s="28"/>
    </row>
    <row r="803" spans="7:8" x14ac:dyDescent="0.2">
      <c r="G803" s="43"/>
      <c r="H803" s="28"/>
    </row>
    <row r="804" spans="7:8" x14ac:dyDescent="0.2">
      <c r="G804" s="43"/>
      <c r="H804" s="28"/>
    </row>
    <row r="805" spans="7:8" x14ac:dyDescent="0.2">
      <c r="G805" s="43"/>
      <c r="H805" s="28"/>
    </row>
    <row r="806" spans="7:8" x14ac:dyDescent="0.2">
      <c r="G806" s="43"/>
      <c r="H806" s="28"/>
    </row>
    <row r="807" spans="7:8" x14ac:dyDescent="0.2">
      <c r="G807" s="43"/>
      <c r="H807" s="28"/>
    </row>
    <row r="808" spans="7:8" x14ac:dyDescent="0.2">
      <c r="G808" s="43"/>
      <c r="H808" s="28"/>
    </row>
    <row r="809" spans="7:8" x14ac:dyDescent="0.2">
      <c r="G809" s="43"/>
      <c r="H809" s="28"/>
    </row>
    <row r="810" spans="7:8" x14ac:dyDescent="0.2">
      <c r="G810" s="43"/>
      <c r="H810" s="28"/>
    </row>
    <row r="811" spans="7:8" x14ac:dyDescent="0.2">
      <c r="G811" s="43"/>
      <c r="H811" s="28"/>
    </row>
    <row r="812" spans="7:8" x14ac:dyDescent="0.2">
      <c r="G812" s="43"/>
      <c r="H812" s="28"/>
    </row>
    <row r="813" spans="7:8" x14ac:dyDescent="0.2">
      <c r="G813" s="43"/>
      <c r="H813" s="28"/>
    </row>
    <row r="814" spans="7:8" x14ac:dyDescent="0.2">
      <c r="G814" s="43"/>
      <c r="H814" s="28"/>
    </row>
    <row r="815" spans="7:8" x14ac:dyDescent="0.2">
      <c r="G815" s="43"/>
      <c r="H815" s="28"/>
    </row>
    <row r="816" spans="7:8" x14ac:dyDescent="0.2">
      <c r="G816" s="43"/>
      <c r="H816" s="28"/>
    </row>
    <row r="817" spans="7:8" x14ac:dyDescent="0.2">
      <c r="G817" s="43"/>
      <c r="H817" s="28"/>
    </row>
    <row r="818" spans="7:8" x14ac:dyDescent="0.2">
      <c r="G818" s="43"/>
      <c r="H818" s="28"/>
    </row>
    <row r="819" spans="7:8" x14ac:dyDescent="0.2">
      <c r="G819" s="43"/>
      <c r="H819" s="28"/>
    </row>
    <row r="820" spans="7:8" x14ac:dyDescent="0.2">
      <c r="G820" s="43"/>
      <c r="H820" s="28"/>
    </row>
    <row r="821" spans="7:8" x14ac:dyDescent="0.2">
      <c r="G821" s="43"/>
      <c r="H821" s="28"/>
    </row>
    <row r="822" spans="7:8" x14ac:dyDescent="0.2">
      <c r="G822" s="43"/>
      <c r="H822" s="28"/>
    </row>
    <row r="823" spans="7:8" x14ac:dyDescent="0.2">
      <c r="G823" s="43"/>
      <c r="H823" s="28"/>
    </row>
    <row r="824" spans="7:8" x14ac:dyDescent="0.2">
      <c r="G824" s="43"/>
      <c r="H824" s="28"/>
    </row>
    <row r="825" spans="7:8" x14ac:dyDescent="0.2">
      <c r="G825" s="43"/>
      <c r="H825" s="28"/>
    </row>
    <row r="826" spans="7:8" x14ac:dyDescent="0.2">
      <c r="G826" s="43"/>
      <c r="H826" s="28"/>
    </row>
    <row r="827" spans="7:8" x14ac:dyDescent="0.2">
      <c r="G827" s="43"/>
      <c r="H827" s="28"/>
    </row>
    <row r="828" spans="7:8" x14ac:dyDescent="0.2">
      <c r="G828" s="43"/>
      <c r="H828" s="28"/>
    </row>
    <row r="829" spans="7:8" x14ac:dyDescent="0.2">
      <c r="G829" s="43"/>
      <c r="H829" s="28"/>
    </row>
    <row r="830" spans="7:8" x14ac:dyDescent="0.2">
      <c r="G830" s="43"/>
      <c r="H830" s="28"/>
    </row>
    <row r="831" spans="7:8" x14ac:dyDescent="0.2">
      <c r="G831" s="43"/>
      <c r="H831" s="28"/>
    </row>
    <row r="832" spans="7:8" x14ac:dyDescent="0.2">
      <c r="G832" s="43"/>
      <c r="H832" s="28"/>
    </row>
    <row r="833" spans="7:8" x14ac:dyDescent="0.2">
      <c r="G833" s="43"/>
      <c r="H833" s="28"/>
    </row>
    <row r="834" spans="7:8" x14ac:dyDescent="0.2">
      <c r="G834" s="43"/>
      <c r="H834" s="28"/>
    </row>
    <row r="835" spans="7:8" x14ac:dyDescent="0.2">
      <c r="G835" s="43"/>
      <c r="H835" s="28"/>
    </row>
    <row r="836" spans="7:8" x14ac:dyDescent="0.2">
      <c r="G836" s="43"/>
      <c r="H836" s="28"/>
    </row>
    <row r="837" spans="7:8" x14ac:dyDescent="0.2">
      <c r="G837" s="43"/>
      <c r="H837" s="28"/>
    </row>
    <row r="838" spans="7:8" x14ac:dyDescent="0.2">
      <c r="G838" s="43"/>
      <c r="H838" s="28"/>
    </row>
    <row r="839" spans="7:8" x14ac:dyDescent="0.2">
      <c r="G839" s="43"/>
      <c r="H839" s="28"/>
    </row>
    <row r="840" spans="7:8" x14ac:dyDescent="0.2">
      <c r="G840" s="43"/>
      <c r="H840" s="28"/>
    </row>
    <row r="841" spans="7:8" x14ac:dyDescent="0.2">
      <c r="G841" s="43"/>
      <c r="H841" s="28"/>
    </row>
    <row r="842" spans="7:8" x14ac:dyDescent="0.2">
      <c r="G842" s="43"/>
      <c r="H842" s="28"/>
    </row>
    <row r="843" spans="7:8" x14ac:dyDescent="0.2">
      <c r="G843" s="43"/>
      <c r="H843" s="28"/>
    </row>
    <row r="844" spans="7:8" x14ac:dyDescent="0.2">
      <c r="G844" s="43"/>
      <c r="H844" s="28"/>
    </row>
    <row r="845" spans="7:8" x14ac:dyDescent="0.2">
      <c r="G845" s="43"/>
      <c r="H845" s="28"/>
    </row>
    <row r="846" spans="7:8" x14ac:dyDescent="0.2">
      <c r="G846" s="43"/>
      <c r="H846" s="28"/>
    </row>
    <row r="847" spans="7:8" x14ac:dyDescent="0.2">
      <c r="G847" s="43"/>
      <c r="H847" s="28"/>
    </row>
    <row r="848" spans="7:8" x14ac:dyDescent="0.2">
      <c r="G848" s="43"/>
      <c r="H848" s="28"/>
    </row>
    <row r="849" spans="7:8" x14ac:dyDescent="0.2">
      <c r="G849" s="43"/>
      <c r="H849" s="28"/>
    </row>
    <row r="850" spans="7:8" x14ac:dyDescent="0.2">
      <c r="G850" s="43"/>
      <c r="H850" s="28"/>
    </row>
    <row r="851" spans="7:8" x14ac:dyDescent="0.2">
      <c r="G851" s="43"/>
      <c r="H851" s="28"/>
    </row>
    <row r="852" spans="7:8" x14ac:dyDescent="0.2">
      <c r="G852" s="43"/>
      <c r="H852" s="28"/>
    </row>
    <row r="853" spans="7:8" x14ac:dyDescent="0.2">
      <c r="G853" s="43"/>
      <c r="H853" s="28"/>
    </row>
    <row r="854" spans="7:8" x14ac:dyDescent="0.2">
      <c r="G854" s="43"/>
      <c r="H854" s="28"/>
    </row>
    <row r="855" spans="7:8" x14ac:dyDescent="0.2">
      <c r="G855" s="43"/>
      <c r="H855" s="28"/>
    </row>
    <row r="856" spans="7:8" x14ac:dyDescent="0.2">
      <c r="G856" s="43"/>
      <c r="H856" s="28"/>
    </row>
    <row r="857" spans="7:8" x14ac:dyDescent="0.2">
      <c r="G857" s="43"/>
      <c r="H857" s="28"/>
    </row>
    <row r="858" spans="7:8" x14ac:dyDescent="0.2">
      <c r="G858" s="43"/>
      <c r="H858" s="28"/>
    </row>
    <row r="859" spans="7:8" x14ac:dyDescent="0.2">
      <c r="G859" s="43"/>
      <c r="H859" s="28"/>
    </row>
    <row r="860" spans="7:8" x14ac:dyDescent="0.2">
      <c r="G860" s="43"/>
      <c r="H860" s="28"/>
    </row>
    <row r="861" spans="7:8" x14ac:dyDescent="0.2">
      <c r="G861" s="43"/>
      <c r="H861" s="28"/>
    </row>
    <row r="862" spans="7:8" x14ac:dyDescent="0.2">
      <c r="G862" s="43"/>
      <c r="H862" s="28"/>
    </row>
    <row r="863" spans="7:8" x14ac:dyDescent="0.2">
      <c r="G863" s="43"/>
      <c r="H863" s="28"/>
    </row>
    <row r="864" spans="7:8" x14ac:dyDescent="0.2">
      <c r="G864" s="43"/>
      <c r="H864" s="28"/>
    </row>
    <row r="865" spans="7:8" x14ac:dyDescent="0.2">
      <c r="G865" s="43"/>
      <c r="H865" s="28"/>
    </row>
    <row r="866" spans="7:8" x14ac:dyDescent="0.2">
      <c r="G866" s="43"/>
      <c r="H866" s="28"/>
    </row>
    <row r="867" spans="7:8" x14ac:dyDescent="0.2">
      <c r="G867" s="43"/>
      <c r="H867" s="28"/>
    </row>
    <row r="868" spans="7:8" x14ac:dyDescent="0.2">
      <c r="G868" s="43"/>
      <c r="H868" s="28"/>
    </row>
    <row r="869" spans="7:8" x14ac:dyDescent="0.2">
      <c r="G869" s="43"/>
      <c r="H869" s="28"/>
    </row>
    <row r="870" spans="7:8" x14ac:dyDescent="0.2">
      <c r="G870" s="43"/>
      <c r="H870" s="28"/>
    </row>
    <row r="871" spans="7:8" x14ac:dyDescent="0.2">
      <c r="G871" s="43"/>
      <c r="H871" s="28"/>
    </row>
    <row r="872" spans="7:8" x14ac:dyDescent="0.2">
      <c r="G872" s="43"/>
      <c r="H872" s="28"/>
    </row>
    <row r="873" spans="7:8" x14ac:dyDescent="0.2">
      <c r="G873" s="43"/>
      <c r="H873" s="28"/>
    </row>
    <row r="874" spans="7:8" x14ac:dyDescent="0.2">
      <c r="G874" s="43"/>
      <c r="H874" s="28"/>
    </row>
    <row r="875" spans="7:8" x14ac:dyDescent="0.2">
      <c r="G875" s="43"/>
      <c r="H875" s="28"/>
    </row>
    <row r="876" spans="7:8" x14ac:dyDescent="0.2">
      <c r="G876" s="43"/>
      <c r="H876" s="28"/>
    </row>
    <row r="877" spans="7:8" x14ac:dyDescent="0.2">
      <c r="G877" s="43"/>
      <c r="H877" s="28"/>
    </row>
    <row r="878" spans="7:8" x14ac:dyDescent="0.2">
      <c r="G878" s="43"/>
      <c r="H878" s="28"/>
    </row>
    <row r="879" spans="7:8" x14ac:dyDescent="0.2">
      <c r="G879" s="43"/>
      <c r="H879" s="28"/>
    </row>
    <row r="880" spans="7:8" x14ac:dyDescent="0.2">
      <c r="G880" s="43"/>
      <c r="H880" s="28"/>
    </row>
    <row r="881" spans="7:8" x14ac:dyDescent="0.2">
      <c r="G881" s="43"/>
      <c r="H881" s="28"/>
    </row>
    <row r="882" spans="7:8" x14ac:dyDescent="0.2">
      <c r="G882" s="43"/>
      <c r="H882" s="28"/>
    </row>
    <row r="883" spans="7:8" x14ac:dyDescent="0.2">
      <c r="G883" s="43"/>
      <c r="H883" s="28"/>
    </row>
    <row r="884" spans="7:8" x14ac:dyDescent="0.2">
      <c r="G884" s="43"/>
      <c r="H884" s="28"/>
    </row>
    <row r="885" spans="7:8" x14ac:dyDescent="0.2">
      <c r="G885" s="43"/>
      <c r="H885" s="28"/>
    </row>
    <row r="886" spans="7:8" x14ac:dyDescent="0.2">
      <c r="G886" s="43"/>
      <c r="H886" s="28"/>
    </row>
    <row r="887" spans="7:8" x14ac:dyDescent="0.2">
      <c r="G887" s="43"/>
      <c r="H887" s="28"/>
    </row>
    <row r="888" spans="7:8" x14ac:dyDescent="0.2">
      <c r="G888" s="43"/>
      <c r="H888" s="28"/>
    </row>
    <row r="889" spans="7:8" x14ac:dyDescent="0.2">
      <c r="G889" s="43"/>
      <c r="H889" s="28"/>
    </row>
    <row r="890" spans="7:8" x14ac:dyDescent="0.2">
      <c r="G890" s="43"/>
      <c r="H890" s="28"/>
    </row>
    <row r="891" spans="7:8" x14ac:dyDescent="0.2">
      <c r="G891" s="43"/>
      <c r="H891" s="28"/>
    </row>
    <row r="892" spans="7:8" x14ac:dyDescent="0.2">
      <c r="G892" s="43"/>
      <c r="H892" s="28"/>
    </row>
    <row r="893" spans="7:8" x14ac:dyDescent="0.2">
      <c r="G893" s="43"/>
      <c r="H893" s="28"/>
    </row>
    <row r="894" spans="7:8" x14ac:dyDescent="0.2">
      <c r="G894" s="43"/>
      <c r="H894" s="28"/>
    </row>
    <row r="895" spans="7:8" x14ac:dyDescent="0.2">
      <c r="G895" s="43"/>
      <c r="H895" s="28"/>
    </row>
    <row r="896" spans="7:8" x14ac:dyDescent="0.2">
      <c r="G896" s="43"/>
      <c r="H896" s="28"/>
    </row>
    <row r="897" spans="7:8" x14ac:dyDescent="0.2">
      <c r="G897" s="43"/>
      <c r="H897" s="28"/>
    </row>
    <row r="898" spans="7:8" x14ac:dyDescent="0.2">
      <c r="G898" s="43"/>
      <c r="H898" s="28"/>
    </row>
    <row r="899" spans="7:8" x14ac:dyDescent="0.2">
      <c r="G899" s="43"/>
      <c r="H899" s="28"/>
    </row>
    <row r="900" spans="7:8" x14ac:dyDescent="0.2">
      <c r="G900" s="43"/>
      <c r="H900" s="28"/>
    </row>
    <row r="901" spans="7:8" x14ac:dyDescent="0.2">
      <c r="G901" s="43"/>
      <c r="H901" s="28"/>
    </row>
    <row r="902" spans="7:8" x14ac:dyDescent="0.2">
      <c r="G902" s="43"/>
      <c r="H902" s="28"/>
    </row>
    <row r="903" spans="7:8" x14ac:dyDescent="0.2">
      <c r="G903" s="43"/>
      <c r="H903" s="28"/>
    </row>
    <row r="904" spans="7:8" x14ac:dyDescent="0.2">
      <c r="G904" s="43"/>
      <c r="H904" s="28"/>
    </row>
    <row r="905" spans="7:8" x14ac:dyDescent="0.2">
      <c r="G905" s="43"/>
      <c r="H905" s="28"/>
    </row>
    <row r="906" spans="7:8" x14ac:dyDescent="0.2">
      <c r="G906" s="43"/>
      <c r="H906" s="28"/>
    </row>
    <row r="907" spans="7:8" x14ac:dyDescent="0.2">
      <c r="G907" s="43"/>
      <c r="H907" s="28"/>
    </row>
    <row r="908" spans="7:8" x14ac:dyDescent="0.2">
      <c r="G908" s="43"/>
      <c r="H908" s="28"/>
    </row>
    <row r="909" spans="7:8" x14ac:dyDescent="0.2">
      <c r="G909" s="43"/>
      <c r="H909" s="28"/>
    </row>
    <row r="910" spans="7:8" x14ac:dyDescent="0.2">
      <c r="G910" s="43"/>
      <c r="H910" s="28"/>
    </row>
    <row r="911" spans="7:8" x14ac:dyDescent="0.2">
      <c r="G911" s="43"/>
      <c r="H911" s="28"/>
    </row>
    <row r="912" spans="7:8" x14ac:dyDescent="0.2">
      <c r="G912" s="43"/>
      <c r="H912" s="28"/>
    </row>
    <row r="913" spans="7:8" x14ac:dyDescent="0.2">
      <c r="G913" s="43"/>
      <c r="H913" s="28"/>
    </row>
    <row r="914" spans="7:8" x14ac:dyDescent="0.2">
      <c r="G914" s="43"/>
      <c r="H914" s="28"/>
    </row>
    <row r="915" spans="7:8" x14ac:dyDescent="0.2">
      <c r="G915" s="43"/>
      <c r="H915" s="28"/>
    </row>
    <row r="916" spans="7:8" x14ac:dyDescent="0.2">
      <c r="G916" s="43"/>
      <c r="H916" s="28"/>
    </row>
    <row r="917" spans="7:8" x14ac:dyDescent="0.2">
      <c r="G917" s="43"/>
      <c r="H917" s="28"/>
    </row>
    <row r="918" spans="7:8" x14ac:dyDescent="0.2">
      <c r="G918" s="43"/>
      <c r="H918" s="28"/>
    </row>
    <row r="919" spans="7:8" x14ac:dyDescent="0.2">
      <c r="G919" s="43"/>
      <c r="H919" s="28"/>
    </row>
    <row r="920" spans="7:8" x14ac:dyDescent="0.2">
      <c r="G920" s="43"/>
      <c r="H920" s="28"/>
    </row>
    <row r="921" spans="7:8" x14ac:dyDescent="0.2">
      <c r="G921" s="43"/>
      <c r="H921" s="28"/>
    </row>
    <row r="922" spans="7:8" x14ac:dyDescent="0.2">
      <c r="G922" s="43"/>
      <c r="H922" s="28"/>
    </row>
    <row r="923" spans="7:8" x14ac:dyDescent="0.2">
      <c r="G923" s="43"/>
      <c r="H923" s="28"/>
    </row>
    <row r="924" spans="7:8" x14ac:dyDescent="0.2">
      <c r="G924" s="43"/>
      <c r="H924" s="28"/>
    </row>
    <row r="925" spans="7:8" x14ac:dyDescent="0.2">
      <c r="G925" s="43"/>
      <c r="H925" s="28"/>
    </row>
    <row r="926" spans="7:8" x14ac:dyDescent="0.2">
      <c r="G926" s="43"/>
      <c r="H926" s="28"/>
    </row>
    <row r="927" spans="7:8" x14ac:dyDescent="0.2">
      <c r="G927" s="43"/>
      <c r="H927" s="28"/>
    </row>
    <row r="928" spans="7:8" x14ac:dyDescent="0.2">
      <c r="G928" s="43"/>
      <c r="H928" s="28"/>
    </row>
    <row r="929" spans="7:8" x14ac:dyDescent="0.2">
      <c r="G929" s="43"/>
      <c r="H929" s="28"/>
    </row>
    <row r="930" spans="7:8" x14ac:dyDescent="0.2">
      <c r="G930" s="43"/>
      <c r="H930" s="28"/>
    </row>
    <row r="931" spans="7:8" x14ac:dyDescent="0.2">
      <c r="G931" s="43"/>
      <c r="H931" s="28"/>
    </row>
    <row r="932" spans="7:8" x14ac:dyDescent="0.2">
      <c r="G932" s="43"/>
      <c r="H932" s="28"/>
    </row>
    <row r="933" spans="7:8" x14ac:dyDescent="0.2">
      <c r="G933" s="43"/>
      <c r="H933" s="28"/>
    </row>
    <row r="934" spans="7:8" x14ac:dyDescent="0.2">
      <c r="G934" s="43"/>
      <c r="H934" s="28"/>
    </row>
    <row r="935" spans="7:8" x14ac:dyDescent="0.2">
      <c r="G935" s="43"/>
      <c r="H935" s="28"/>
    </row>
    <row r="936" spans="7:8" x14ac:dyDescent="0.2">
      <c r="G936" s="43"/>
      <c r="H936" s="28"/>
    </row>
    <row r="937" spans="7:8" x14ac:dyDescent="0.2">
      <c r="G937" s="43"/>
      <c r="H937" s="28"/>
    </row>
    <row r="938" spans="7:8" x14ac:dyDescent="0.2">
      <c r="G938" s="43"/>
      <c r="H938" s="28"/>
    </row>
    <row r="939" spans="7:8" x14ac:dyDescent="0.2">
      <c r="G939" s="43"/>
      <c r="H939" s="28"/>
    </row>
    <row r="940" spans="7:8" x14ac:dyDescent="0.2">
      <c r="G940" s="43"/>
      <c r="H940" s="28"/>
    </row>
    <row r="941" spans="7:8" x14ac:dyDescent="0.2">
      <c r="G941" s="43"/>
      <c r="H941" s="28"/>
    </row>
    <row r="942" spans="7:8" x14ac:dyDescent="0.2">
      <c r="G942" s="43"/>
      <c r="H942" s="28"/>
    </row>
    <row r="943" spans="7:8" x14ac:dyDescent="0.2">
      <c r="G943" s="43"/>
      <c r="H943" s="28"/>
    </row>
    <row r="944" spans="7:8" x14ac:dyDescent="0.2">
      <c r="G944" s="43"/>
      <c r="H944" s="28"/>
    </row>
    <row r="945" spans="7:8" x14ac:dyDescent="0.2">
      <c r="G945" s="43"/>
      <c r="H945" s="28"/>
    </row>
    <row r="946" spans="7:8" x14ac:dyDescent="0.2">
      <c r="G946" s="43"/>
      <c r="H946" s="28"/>
    </row>
    <row r="947" spans="7:8" x14ac:dyDescent="0.2">
      <c r="G947" s="43"/>
      <c r="H947" s="28"/>
    </row>
    <row r="948" spans="7:8" x14ac:dyDescent="0.2">
      <c r="G948" s="43"/>
      <c r="H948" s="28"/>
    </row>
    <row r="949" spans="7:8" x14ac:dyDescent="0.2">
      <c r="G949" s="43"/>
      <c r="H949" s="28"/>
    </row>
    <row r="950" spans="7:8" x14ac:dyDescent="0.2">
      <c r="G950" s="43"/>
      <c r="H950" s="28"/>
    </row>
    <row r="951" spans="7:8" x14ac:dyDescent="0.2">
      <c r="G951" s="43"/>
      <c r="H951" s="28"/>
    </row>
    <row r="952" spans="7:8" x14ac:dyDescent="0.2">
      <c r="G952" s="43"/>
      <c r="H952" s="28"/>
    </row>
    <row r="953" spans="7:8" x14ac:dyDescent="0.2">
      <c r="G953" s="43"/>
      <c r="H953" s="28"/>
    </row>
    <row r="954" spans="7:8" x14ac:dyDescent="0.2">
      <c r="G954" s="43"/>
      <c r="H954" s="28"/>
    </row>
    <row r="955" spans="7:8" x14ac:dyDescent="0.2">
      <c r="G955" s="43"/>
      <c r="H955" s="28"/>
    </row>
    <row r="956" spans="7:8" x14ac:dyDescent="0.2">
      <c r="G956" s="43"/>
      <c r="H956" s="28"/>
    </row>
  </sheetData>
  <mergeCells count="8">
    <mergeCell ref="F1:H1"/>
    <mergeCell ref="A222:B222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2" orientation="portrait" r:id="rId1"/>
  <rowBreaks count="2" manualBreakCount="2">
    <brk id="74" max="16383" man="1"/>
    <brk id="158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view="pageBreakPreview" zoomScaleNormal="100" zoomScaleSheetLayoutView="100" workbookViewId="0">
      <selection activeCell="K26" sqref="K26"/>
    </sheetView>
  </sheetViews>
  <sheetFormatPr defaultRowHeight="12.75" x14ac:dyDescent="0.2"/>
  <cols>
    <col min="1" max="1" width="9.33203125" style="15"/>
    <col min="2" max="2" width="34.33203125" style="15" bestFit="1" customWidth="1"/>
    <col min="3" max="3" width="17.5" style="15" customWidth="1"/>
    <col min="4" max="4" width="16" style="15" customWidth="1"/>
    <col min="5" max="5" width="16.83203125" style="15" customWidth="1"/>
    <col min="6" max="6" width="13.83203125" style="15" customWidth="1"/>
    <col min="7" max="7" width="19.6640625" style="15" customWidth="1"/>
    <col min="8" max="8" width="16" style="15" customWidth="1"/>
    <col min="9" max="16384" width="9.33203125" style="15"/>
  </cols>
  <sheetData>
    <row r="1" spans="1:8" ht="36.75" customHeight="1" x14ac:dyDescent="0.2">
      <c r="A1" s="95"/>
      <c r="B1" s="95"/>
      <c r="C1" s="96"/>
      <c r="D1" s="97"/>
      <c r="F1" s="220" t="s">
        <v>167</v>
      </c>
      <c r="G1" s="220"/>
      <c r="H1" s="220"/>
    </row>
    <row r="2" spans="1:8" ht="30.75" customHeight="1" x14ac:dyDescent="0.2">
      <c r="A2" s="261" t="s">
        <v>166</v>
      </c>
      <c r="B2" s="261"/>
      <c r="C2" s="261"/>
      <c r="D2" s="261"/>
      <c r="E2" s="261"/>
      <c r="F2" s="261"/>
      <c r="G2" s="261"/>
      <c r="H2" s="261"/>
    </row>
    <row r="3" spans="1:8" s="17" customFormat="1" ht="43.5" customHeight="1" x14ac:dyDescent="0.2">
      <c r="A3" s="262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8" s="61" customFormat="1" ht="27" customHeight="1" x14ac:dyDescent="0.2">
      <c r="A4" s="263"/>
      <c r="B4" s="229"/>
      <c r="C4" s="89" t="s">
        <v>28</v>
      </c>
      <c r="D4" s="90" t="s">
        <v>396</v>
      </c>
      <c r="E4" s="89" t="s">
        <v>28</v>
      </c>
      <c r="F4" s="90" t="s">
        <v>396</v>
      </c>
      <c r="G4" s="89" t="s">
        <v>28</v>
      </c>
      <c r="H4" s="90" t="s">
        <v>396</v>
      </c>
    </row>
    <row r="5" spans="1:8" x14ac:dyDescent="0.2">
      <c r="A5" s="98" t="s">
        <v>2</v>
      </c>
      <c r="B5" s="98" t="s">
        <v>3</v>
      </c>
      <c r="C5" s="67">
        <v>7277985.2000000002</v>
      </c>
      <c r="D5" s="69">
        <v>9924</v>
      </c>
      <c r="E5" s="67">
        <v>208196.73</v>
      </c>
      <c r="F5" s="68">
        <v>250</v>
      </c>
      <c r="G5" s="67">
        <f>C5+E5</f>
        <v>7486181.9299999997</v>
      </c>
      <c r="H5" s="68">
        <f>D5+F5</f>
        <v>10174</v>
      </c>
    </row>
    <row r="6" spans="1:8" x14ac:dyDescent="0.2">
      <c r="A6" s="98" t="s">
        <v>4</v>
      </c>
      <c r="B6" s="98" t="s">
        <v>5</v>
      </c>
      <c r="C6" s="67">
        <v>18988966.350000001</v>
      </c>
      <c r="D6" s="69">
        <v>24011</v>
      </c>
      <c r="E6" s="67">
        <v>-87226.83</v>
      </c>
      <c r="F6" s="68">
        <v>-107</v>
      </c>
      <c r="G6" s="67">
        <f t="shared" ref="G6:H55" si="0">C6+E6</f>
        <v>18901739.52</v>
      </c>
      <c r="H6" s="68">
        <f t="shared" si="0"/>
        <v>23904</v>
      </c>
    </row>
    <row r="7" spans="1:8" x14ac:dyDescent="0.2">
      <c r="A7" s="98" t="s">
        <v>68</v>
      </c>
      <c r="B7" s="98" t="s">
        <v>69</v>
      </c>
      <c r="C7" s="67">
        <v>796895.28</v>
      </c>
      <c r="D7" s="69">
        <v>1056</v>
      </c>
      <c r="E7" s="67">
        <v>31180.68</v>
      </c>
      <c r="F7" s="68">
        <v>34</v>
      </c>
      <c r="G7" s="67">
        <f t="shared" si="0"/>
        <v>828075.96</v>
      </c>
      <c r="H7" s="68">
        <f t="shared" si="0"/>
        <v>1090</v>
      </c>
    </row>
    <row r="8" spans="1:8" x14ac:dyDescent="0.2">
      <c r="A8" s="98" t="s">
        <v>6</v>
      </c>
      <c r="B8" s="98" t="s">
        <v>7</v>
      </c>
      <c r="C8" s="67">
        <v>3062011.41</v>
      </c>
      <c r="D8" s="69">
        <v>4634</v>
      </c>
      <c r="E8" s="67">
        <v>82251.81</v>
      </c>
      <c r="F8" s="68">
        <v>-35</v>
      </c>
      <c r="G8" s="67">
        <f t="shared" si="0"/>
        <v>3144263.22</v>
      </c>
      <c r="H8" s="68">
        <f t="shared" si="0"/>
        <v>4599</v>
      </c>
    </row>
    <row r="9" spans="1:8" x14ac:dyDescent="0.2">
      <c r="A9" s="98" t="s">
        <v>10</v>
      </c>
      <c r="B9" s="98" t="s">
        <v>11</v>
      </c>
      <c r="C9" s="67">
        <v>756262.71</v>
      </c>
      <c r="D9" s="69">
        <v>1145</v>
      </c>
      <c r="E9" s="67">
        <v>56496.69</v>
      </c>
      <c r="F9" s="68">
        <v>85</v>
      </c>
      <c r="G9" s="67">
        <f t="shared" si="0"/>
        <v>812759.4</v>
      </c>
      <c r="H9" s="68">
        <f t="shared" si="0"/>
        <v>1230</v>
      </c>
    </row>
    <row r="10" spans="1:8" x14ac:dyDescent="0.2">
      <c r="A10" s="98" t="s">
        <v>12</v>
      </c>
      <c r="B10" s="98" t="s">
        <v>13</v>
      </c>
      <c r="C10" s="67">
        <v>1228518.6299999999</v>
      </c>
      <c r="D10" s="69">
        <v>1841</v>
      </c>
      <c r="E10" s="71">
        <v>-474.21</v>
      </c>
      <c r="F10" s="68">
        <v>-6</v>
      </c>
      <c r="G10" s="71">
        <f t="shared" si="0"/>
        <v>1228044.42</v>
      </c>
      <c r="H10" s="68">
        <f t="shared" si="0"/>
        <v>1835</v>
      </c>
    </row>
    <row r="11" spans="1:8" ht="25.5" x14ac:dyDescent="0.2">
      <c r="A11" s="98" t="s">
        <v>70</v>
      </c>
      <c r="B11" s="98" t="s">
        <v>71</v>
      </c>
      <c r="C11" s="67">
        <v>197601.12</v>
      </c>
      <c r="D11" s="68">
        <v>276</v>
      </c>
      <c r="E11" s="67">
        <v>-12296.52</v>
      </c>
      <c r="F11" s="68">
        <v>-26</v>
      </c>
      <c r="G11" s="67">
        <f t="shared" si="0"/>
        <v>185304.6</v>
      </c>
      <c r="H11" s="68">
        <f t="shared" si="0"/>
        <v>250</v>
      </c>
    </row>
    <row r="12" spans="1:8" x14ac:dyDescent="0.2">
      <c r="A12" s="99" t="s">
        <v>18</v>
      </c>
      <c r="B12" s="99" t="s">
        <v>19</v>
      </c>
      <c r="C12" s="100">
        <v>9172805.5800000001</v>
      </c>
      <c r="D12" s="101">
        <v>12321</v>
      </c>
      <c r="E12" s="100">
        <v>436321.8</v>
      </c>
      <c r="F12" s="102">
        <v>558</v>
      </c>
      <c r="G12" s="100">
        <f t="shared" si="0"/>
        <v>9609127.3800000008</v>
      </c>
      <c r="H12" s="102">
        <f t="shared" si="0"/>
        <v>12879</v>
      </c>
    </row>
    <row r="13" spans="1:8" ht="25.5" x14ac:dyDescent="0.2">
      <c r="A13" s="98" t="s">
        <v>41</v>
      </c>
      <c r="B13" s="98" t="s">
        <v>42</v>
      </c>
      <c r="C13" s="67">
        <v>7576391.4299999997</v>
      </c>
      <c r="D13" s="69">
        <v>10349</v>
      </c>
      <c r="E13" s="67">
        <v>370066.05</v>
      </c>
      <c r="F13" s="68">
        <v>441</v>
      </c>
      <c r="G13" s="67">
        <f t="shared" si="0"/>
        <v>7946457.4800000004</v>
      </c>
      <c r="H13" s="68">
        <f t="shared" si="0"/>
        <v>10790</v>
      </c>
    </row>
    <row r="14" spans="1:8" x14ac:dyDescent="0.2">
      <c r="A14" s="98" t="s">
        <v>43</v>
      </c>
      <c r="B14" s="98" t="s">
        <v>44</v>
      </c>
      <c r="C14" s="67">
        <v>8887979.3399999999</v>
      </c>
      <c r="D14" s="69">
        <v>13449</v>
      </c>
      <c r="E14" s="67">
        <v>918484.2</v>
      </c>
      <c r="F14" s="69">
        <v>1390</v>
      </c>
      <c r="G14" s="67">
        <f t="shared" si="0"/>
        <v>9806463.5399999991</v>
      </c>
      <c r="H14" s="69">
        <f t="shared" si="0"/>
        <v>14839</v>
      </c>
    </row>
    <row r="15" spans="1:8" x14ac:dyDescent="0.2">
      <c r="A15" s="98" t="s">
        <v>35</v>
      </c>
      <c r="B15" s="98" t="s">
        <v>36</v>
      </c>
      <c r="C15" s="67">
        <v>2140486.02</v>
      </c>
      <c r="D15" s="69">
        <v>2955</v>
      </c>
      <c r="E15" s="67">
        <v>418050.36</v>
      </c>
      <c r="F15" s="68">
        <v>546</v>
      </c>
      <c r="G15" s="67">
        <f t="shared" si="0"/>
        <v>2558536.38</v>
      </c>
      <c r="H15" s="68">
        <f t="shared" si="0"/>
        <v>3501</v>
      </c>
    </row>
    <row r="16" spans="1:8" x14ac:dyDescent="0.2">
      <c r="A16" s="98" t="s">
        <v>158</v>
      </c>
      <c r="B16" s="98" t="s">
        <v>159</v>
      </c>
      <c r="C16" s="67">
        <v>113984.55</v>
      </c>
      <c r="D16" s="68">
        <v>173</v>
      </c>
      <c r="E16" s="71">
        <v>-330.39</v>
      </c>
      <c r="F16" s="68">
        <v>-1</v>
      </c>
      <c r="G16" s="71">
        <f t="shared" si="0"/>
        <v>113654.16</v>
      </c>
      <c r="H16" s="68">
        <f t="shared" si="0"/>
        <v>172</v>
      </c>
    </row>
    <row r="17" spans="1:8" x14ac:dyDescent="0.2">
      <c r="A17" s="98" t="s">
        <v>20</v>
      </c>
      <c r="B17" s="98" t="s">
        <v>21</v>
      </c>
      <c r="C17" s="67">
        <v>2963984.13</v>
      </c>
      <c r="D17" s="69">
        <v>4430</v>
      </c>
      <c r="E17" s="67">
        <v>66159.27</v>
      </c>
      <c r="F17" s="68">
        <v>96</v>
      </c>
      <c r="G17" s="67">
        <f t="shared" si="0"/>
        <v>3030143.4</v>
      </c>
      <c r="H17" s="68">
        <f t="shared" si="0"/>
        <v>4526</v>
      </c>
    </row>
    <row r="18" spans="1:8" x14ac:dyDescent="0.2">
      <c r="A18" s="98" t="s">
        <v>45</v>
      </c>
      <c r="B18" s="98" t="s">
        <v>46</v>
      </c>
      <c r="C18" s="67">
        <v>2370105.63</v>
      </c>
      <c r="D18" s="69">
        <v>3263</v>
      </c>
      <c r="E18" s="67">
        <v>93347.01</v>
      </c>
      <c r="F18" s="68">
        <v>137</v>
      </c>
      <c r="G18" s="67">
        <f t="shared" si="0"/>
        <v>2463452.64</v>
      </c>
      <c r="H18" s="68">
        <f t="shared" si="0"/>
        <v>3400</v>
      </c>
    </row>
    <row r="19" spans="1:8" x14ac:dyDescent="0.2">
      <c r="A19" s="98" t="s">
        <v>150</v>
      </c>
      <c r="B19" s="98" t="s">
        <v>151</v>
      </c>
      <c r="C19" s="67">
        <v>638313.48</v>
      </c>
      <c r="D19" s="68">
        <v>966</v>
      </c>
      <c r="E19" s="67">
        <v>157265.64000000001</v>
      </c>
      <c r="F19" s="68">
        <v>238</v>
      </c>
      <c r="G19" s="67">
        <f t="shared" si="0"/>
        <v>795579.12</v>
      </c>
      <c r="H19" s="68">
        <f t="shared" si="0"/>
        <v>1204</v>
      </c>
    </row>
    <row r="20" spans="1:8" x14ac:dyDescent="0.2">
      <c r="A20" s="98" t="s">
        <v>60</v>
      </c>
      <c r="B20" s="98" t="s">
        <v>61</v>
      </c>
      <c r="C20" s="67">
        <v>1370297.25</v>
      </c>
      <c r="D20" s="69">
        <v>2006</v>
      </c>
      <c r="E20" s="67">
        <v>-113208.93</v>
      </c>
      <c r="F20" s="68">
        <v>-174</v>
      </c>
      <c r="G20" s="67">
        <f t="shared" si="0"/>
        <v>1257088.32</v>
      </c>
      <c r="H20" s="68">
        <f t="shared" si="0"/>
        <v>1832</v>
      </c>
    </row>
    <row r="21" spans="1:8" ht="25.5" x14ac:dyDescent="0.2">
      <c r="A21" s="98" t="s">
        <v>22</v>
      </c>
      <c r="B21" s="98" t="s">
        <v>23</v>
      </c>
      <c r="C21" s="67">
        <v>9357405.9299999997</v>
      </c>
      <c r="D21" s="69">
        <v>12560</v>
      </c>
      <c r="E21" s="67">
        <v>107547.75</v>
      </c>
      <c r="F21" s="68">
        <v>124</v>
      </c>
      <c r="G21" s="67">
        <f t="shared" si="0"/>
        <v>9464953.6799999997</v>
      </c>
      <c r="H21" s="68">
        <f t="shared" si="0"/>
        <v>12684</v>
      </c>
    </row>
    <row r="22" spans="1:8" x14ac:dyDescent="0.2">
      <c r="A22" s="98" t="s">
        <v>62</v>
      </c>
      <c r="B22" s="98" t="s">
        <v>63</v>
      </c>
      <c r="C22" s="67">
        <v>3083806.35</v>
      </c>
      <c r="D22" s="69">
        <v>4367</v>
      </c>
      <c r="E22" s="67">
        <v>152768.79</v>
      </c>
      <c r="F22" s="68">
        <v>212</v>
      </c>
      <c r="G22" s="67">
        <f t="shared" si="0"/>
        <v>3236575.14</v>
      </c>
      <c r="H22" s="68">
        <f t="shared" si="0"/>
        <v>4579</v>
      </c>
    </row>
    <row r="23" spans="1:8" x14ac:dyDescent="0.2">
      <c r="A23" s="98" t="s">
        <v>72</v>
      </c>
      <c r="B23" s="98" t="s">
        <v>73</v>
      </c>
      <c r="C23" s="67">
        <v>2804311.26</v>
      </c>
      <c r="D23" s="69">
        <v>3957</v>
      </c>
      <c r="E23" s="67">
        <v>139758.84</v>
      </c>
      <c r="F23" s="68">
        <v>186</v>
      </c>
      <c r="G23" s="67">
        <f t="shared" si="0"/>
        <v>2944070.1</v>
      </c>
      <c r="H23" s="68">
        <f t="shared" si="0"/>
        <v>4143</v>
      </c>
    </row>
    <row r="24" spans="1:8" x14ac:dyDescent="0.2">
      <c r="A24" s="98" t="s">
        <v>76</v>
      </c>
      <c r="B24" s="98" t="s">
        <v>77</v>
      </c>
      <c r="C24" s="67">
        <v>1018198.62</v>
      </c>
      <c r="D24" s="69">
        <v>1377</v>
      </c>
      <c r="E24" s="67">
        <v>24725.52</v>
      </c>
      <c r="F24" s="68">
        <v>8</v>
      </c>
      <c r="G24" s="67">
        <f t="shared" si="0"/>
        <v>1042924.14</v>
      </c>
      <c r="H24" s="68">
        <f t="shared" si="0"/>
        <v>1385</v>
      </c>
    </row>
    <row r="25" spans="1:8" x14ac:dyDescent="0.2">
      <c r="A25" s="98" t="s">
        <v>78</v>
      </c>
      <c r="B25" s="98" t="s">
        <v>79</v>
      </c>
      <c r="C25" s="67">
        <v>127860.93</v>
      </c>
      <c r="D25" s="68">
        <v>194</v>
      </c>
      <c r="E25" s="67">
        <v>24779.25</v>
      </c>
      <c r="F25" s="68">
        <v>37</v>
      </c>
      <c r="G25" s="67">
        <f t="shared" si="0"/>
        <v>152640.18</v>
      </c>
      <c r="H25" s="68">
        <f t="shared" si="0"/>
        <v>231</v>
      </c>
    </row>
    <row r="26" spans="1:8" x14ac:dyDescent="0.2">
      <c r="A26" s="98" t="s">
        <v>80</v>
      </c>
      <c r="B26" s="98" t="s">
        <v>81</v>
      </c>
      <c r="C26" s="67">
        <v>564966.9</v>
      </c>
      <c r="D26" s="68">
        <v>855</v>
      </c>
      <c r="E26" s="67">
        <v>-40968.36</v>
      </c>
      <c r="F26" s="68">
        <v>-62</v>
      </c>
      <c r="G26" s="67">
        <f t="shared" si="0"/>
        <v>523998.54</v>
      </c>
      <c r="H26" s="68">
        <f t="shared" si="0"/>
        <v>793</v>
      </c>
    </row>
    <row r="27" spans="1:8" ht="25.5" x14ac:dyDescent="0.2">
      <c r="A27" s="98" t="s">
        <v>82</v>
      </c>
      <c r="B27" s="98" t="s">
        <v>83</v>
      </c>
      <c r="C27" s="67">
        <v>800865.36</v>
      </c>
      <c r="D27" s="69">
        <v>1212</v>
      </c>
      <c r="E27" s="67">
        <v>9250.92</v>
      </c>
      <c r="F27" s="68">
        <v>14</v>
      </c>
      <c r="G27" s="67">
        <f t="shared" si="0"/>
        <v>810116.28</v>
      </c>
      <c r="H27" s="68">
        <f t="shared" si="0"/>
        <v>1226</v>
      </c>
    </row>
    <row r="28" spans="1:8" x14ac:dyDescent="0.2">
      <c r="A28" s="98" t="s">
        <v>84</v>
      </c>
      <c r="B28" s="98" t="s">
        <v>85</v>
      </c>
      <c r="C28" s="67">
        <v>1994114.16</v>
      </c>
      <c r="D28" s="69">
        <v>2880</v>
      </c>
      <c r="E28" s="67">
        <v>69151.14</v>
      </c>
      <c r="F28" s="68">
        <v>79</v>
      </c>
      <c r="G28" s="67">
        <f t="shared" si="0"/>
        <v>2063265.3</v>
      </c>
      <c r="H28" s="68">
        <f t="shared" si="0"/>
        <v>2959</v>
      </c>
    </row>
    <row r="29" spans="1:8" x14ac:dyDescent="0.2">
      <c r="A29" s="98" t="s">
        <v>88</v>
      </c>
      <c r="B29" s="98" t="s">
        <v>89</v>
      </c>
      <c r="C29" s="68">
        <v>0</v>
      </c>
      <c r="D29" s="68">
        <v>0</v>
      </c>
      <c r="E29" s="68">
        <v>0</v>
      </c>
      <c r="F29" s="68">
        <v>0</v>
      </c>
      <c r="G29" s="68">
        <f t="shared" si="0"/>
        <v>0</v>
      </c>
      <c r="H29" s="68">
        <f t="shared" si="0"/>
        <v>0</v>
      </c>
    </row>
    <row r="30" spans="1:8" x14ac:dyDescent="0.2">
      <c r="A30" s="98" t="s">
        <v>92</v>
      </c>
      <c r="B30" s="98" t="s">
        <v>93</v>
      </c>
      <c r="C30" s="67">
        <v>4113664.65</v>
      </c>
      <c r="D30" s="69">
        <v>5636</v>
      </c>
      <c r="E30" s="67">
        <v>277991.19</v>
      </c>
      <c r="F30" s="68">
        <v>396</v>
      </c>
      <c r="G30" s="67">
        <f t="shared" si="0"/>
        <v>4391655.84</v>
      </c>
      <c r="H30" s="68">
        <f t="shared" si="0"/>
        <v>6032</v>
      </c>
    </row>
    <row r="31" spans="1:8" x14ac:dyDescent="0.2">
      <c r="A31" s="98" t="s">
        <v>94</v>
      </c>
      <c r="B31" s="98" t="s">
        <v>95</v>
      </c>
      <c r="C31" s="67">
        <v>39646.800000000003</v>
      </c>
      <c r="D31" s="68">
        <v>60</v>
      </c>
      <c r="E31" s="67">
        <v>-21144.959999999999</v>
      </c>
      <c r="F31" s="68">
        <v>-32</v>
      </c>
      <c r="G31" s="67">
        <f t="shared" si="0"/>
        <v>18501.84</v>
      </c>
      <c r="H31" s="68">
        <f t="shared" si="0"/>
        <v>28</v>
      </c>
    </row>
    <row r="32" spans="1:8" x14ac:dyDescent="0.2">
      <c r="A32" s="98" t="s">
        <v>96</v>
      </c>
      <c r="B32" s="98" t="s">
        <v>97</v>
      </c>
      <c r="C32" s="67">
        <v>2909316.69</v>
      </c>
      <c r="D32" s="69">
        <v>3686</v>
      </c>
      <c r="E32" s="67">
        <v>-139380.39000000001</v>
      </c>
      <c r="F32" s="68">
        <v>-181</v>
      </c>
      <c r="G32" s="67">
        <f t="shared" si="0"/>
        <v>2769936.3</v>
      </c>
      <c r="H32" s="68">
        <f t="shared" si="0"/>
        <v>3505</v>
      </c>
    </row>
    <row r="33" spans="1:8" x14ac:dyDescent="0.2">
      <c r="A33" s="98" t="s">
        <v>98</v>
      </c>
      <c r="B33" s="98" t="s">
        <v>99</v>
      </c>
      <c r="C33" s="67">
        <v>2039026.23</v>
      </c>
      <c r="D33" s="69">
        <v>2765</v>
      </c>
      <c r="E33" s="67">
        <v>-20910.330000000002</v>
      </c>
      <c r="F33" s="68">
        <v>-32</v>
      </c>
      <c r="G33" s="67">
        <f t="shared" si="0"/>
        <v>2018115.9</v>
      </c>
      <c r="H33" s="68">
        <f t="shared" si="0"/>
        <v>2733</v>
      </c>
    </row>
    <row r="34" spans="1:8" x14ac:dyDescent="0.2">
      <c r="A34" s="98" t="s">
        <v>100</v>
      </c>
      <c r="B34" s="98" t="s">
        <v>101</v>
      </c>
      <c r="C34" s="67">
        <v>1329181.1100000001</v>
      </c>
      <c r="D34" s="69">
        <v>1829</v>
      </c>
      <c r="E34" s="67">
        <v>186975.99</v>
      </c>
      <c r="F34" s="68">
        <v>260</v>
      </c>
      <c r="G34" s="67">
        <f t="shared" si="0"/>
        <v>1516157.1</v>
      </c>
      <c r="H34" s="68">
        <f t="shared" si="0"/>
        <v>2089</v>
      </c>
    </row>
    <row r="35" spans="1:8" x14ac:dyDescent="0.2">
      <c r="A35" s="98" t="s">
        <v>102</v>
      </c>
      <c r="B35" s="98" t="s">
        <v>103</v>
      </c>
      <c r="C35" s="67">
        <v>3368150.37</v>
      </c>
      <c r="D35" s="69">
        <v>5006</v>
      </c>
      <c r="E35" s="67">
        <v>-11190.15</v>
      </c>
      <c r="F35" s="68">
        <v>-17</v>
      </c>
      <c r="G35" s="67">
        <f t="shared" si="0"/>
        <v>3356960.22</v>
      </c>
      <c r="H35" s="68">
        <f t="shared" si="0"/>
        <v>4989</v>
      </c>
    </row>
    <row r="36" spans="1:8" x14ac:dyDescent="0.2">
      <c r="A36" s="98" t="s">
        <v>104</v>
      </c>
      <c r="B36" s="98" t="s">
        <v>105</v>
      </c>
      <c r="C36" s="67">
        <v>876194.28</v>
      </c>
      <c r="D36" s="69">
        <v>1326</v>
      </c>
      <c r="E36" s="71">
        <v>-660.78</v>
      </c>
      <c r="F36" s="68">
        <v>-1</v>
      </c>
      <c r="G36" s="71">
        <f t="shared" si="0"/>
        <v>875533.5</v>
      </c>
      <c r="H36" s="68">
        <f t="shared" si="0"/>
        <v>1325</v>
      </c>
    </row>
    <row r="37" spans="1:8" x14ac:dyDescent="0.2">
      <c r="A37" s="98" t="s">
        <v>106</v>
      </c>
      <c r="B37" s="98" t="s">
        <v>107</v>
      </c>
      <c r="C37" s="67">
        <v>1249600.23</v>
      </c>
      <c r="D37" s="69">
        <v>1709</v>
      </c>
      <c r="E37" s="67">
        <v>106887.69</v>
      </c>
      <c r="F37" s="68">
        <v>143</v>
      </c>
      <c r="G37" s="67">
        <f t="shared" si="0"/>
        <v>1356487.92</v>
      </c>
      <c r="H37" s="68">
        <f t="shared" si="0"/>
        <v>1852</v>
      </c>
    </row>
    <row r="38" spans="1:8" x14ac:dyDescent="0.2">
      <c r="A38" s="98" t="s">
        <v>108</v>
      </c>
      <c r="B38" s="98" t="s">
        <v>109</v>
      </c>
      <c r="C38" s="67">
        <v>285456.96000000002</v>
      </c>
      <c r="D38" s="68">
        <v>432</v>
      </c>
      <c r="E38" s="67">
        <v>1321.56</v>
      </c>
      <c r="F38" s="68">
        <v>2</v>
      </c>
      <c r="G38" s="67">
        <f t="shared" si="0"/>
        <v>286778.52</v>
      </c>
      <c r="H38" s="68">
        <f t="shared" si="0"/>
        <v>434</v>
      </c>
    </row>
    <row r="39" spans="1:8" x14ac:dyDescent="0.2">
      <c r="A39" s="98" t="s">
        <v>110</v>
      </c>
      <c r="B39" s="98" t="s">
        <v>111</v>
      </c>
      <c r="C39" s="67">
        <v>2075833.17</v>
      </c>
      <c r="D39" s="69">
        <v>2942</v>
      </c>
      <c r="E39" s="67">
        <v>119614.95</v>
      </c>
      <c r="F39" s="68">
        <v>164</v>
      </c>
      <c r="G39" s="67">
        <f t="shared" si="0"/>
        <v>2195448.12</v>
      </c>
      <c r="H39" s="68">
        <f t="shared" si="0"/>
        <v>3106</v>
      </c>
    </row>
    <row r="40" spans="1:8" x14ac:dyDescent="0.2">
      <c r="A40" s="98" t="s">
        <v>112</v>
      </c>
      <c r="B40" s="98" t="s">
        <v>113</v>
      </c>
      <c r="C40" s="67">
        <v>450234.99</v>
      </c>
      <c r="D40" s="68">
        <v>671</v>
      </c>
      <c r="E40" s="67">
        <v>-33120.269999999997</v>
      </c>
      <c r="F40" s="68">
        <v>-47</v>
      </c>
      <c r="G40" s="67">
        <f t="shared" si="0"/>
        <v>417114.72</v>
      </c>
      <c r="H40" s="68">
        <f t="shared" si="0"/>
        <v>624</v>
      </c>
    </row>
    <row r="41" spans="1:8" x14ac:dyDescent="0.2">
      <c r="A41" s="98" t="s">
        <v>114</v>
      </c>
      <c r="B41" s="98" t="s">
        <v>115</v>
      </c>
      <c r="C41" s="67">
        <v>4124986.29</v>
      </c>
      <c r="D41" s="69">
        <v>5714</v>
      </c>
      <c r="E41" s="67">
        <v>-113714.91</v>
      </c>
      <c r="F41" s="68">
        <v>-131</v>
      </c>
      <c r="G41" s="67">
        <f t="shared" si="0"/>
        <v>4011271.38</v>
      </c>
      <c r="H41" s="68">
        <f t="shared" si="0"/>
        <v>5583</v>
      </c>
    </row>
    <row r="42" spans="1:8" x14ac:dyDescent="0.2">
      <c r="A42" s="98" t="s">
        <v>116</v>
      </c>
      <c r="B42" s="98" t="s">
        <v>117</v>
      </c>
      <c r="C42" s="67">
        <v>2254299.9300000002</v>
      </c>
      <c r="D42" s="69">
        <v>3176</v>
      </c>
      <c r="E42" s="67">
        <v>-35006.49</v>
      </c>
      <c r="F42" s="68">
        <v>-40</v>
      </c>
      <c r="G42" s="67">
        <f t="shared" si="0"/>
        <v>2219293.44</v>
      </c>
      <c r="H42" s="68">
        <f t="shared" si="0"/>
        <v>3136</v>
      </c>
    </row>
    <row r="43" spans="1:8" x14ac:dyDescent="0.2">
      <c r="A43" s="98" t="s">
        <v>118</v>
      </c>
      <c r="B43" s="98" t="s">
        <v>119</v>
      </c>
      <c r="C43" s="67">
        <v>889879.77</v>
      </c>
      <c r="D43" s="69">
        <v>1232</v>
      </c>
      <c r="E43" s="67">
        <v>-95750.19</v>
      </c>
      <c r="F43" s="68">
        <v>-127</v>
      </c>
      <c r="G43" s="67">
        <f t="shared" si="0"/>
        <v>794129.58</v>
      </c>
      <c r="H43" s="68">
        <f t="shared" si="0"/>
        <v>1105</v>
      </c>
    </row>
    <row r="44" spans="1:8" x14ac:dyDescent="0.2">
      <c r="A44" s="98" t="s">
        <v>120</v>
      </c>
      <c r="B44" s="98" t="s">
        <v>121</v>
      </c>
      <c r="C44" s="67">
        <v>395476.83</v>
      </c>
      <c r="D44" s="68">
        <v>599</v>
      </c>
      <c r="E44" s="67">
        <v>6938.19</v>
      </c>
      <c r="F44" s="68">
        <v>10</v>
      </c>
      <c r="G44" s="67">
        <f t="shared" si="0"/>
        <v>402415.02</v>
      </c>
      <c r="H44" s="68">
        <f t="shared" si="0"/>
        <v>609</v>
      </c>
    </row>
    <row r="45" spans="1:8" x14ac:dyDescent="0.2">
      <c r="A45" s="98" t="s">
        <v>122</v>
      </c>
      <c r="B45" s="98" t="s">
        <v>123</v>
      </c>
      <c r="C45" s="67">
        <v>220096.98</v>
      </c>
      <c r="D45" s="68">
        <v>327</v>
      </c>
      <c r="E45" s="71">
        <v>315.89999999999998</v>
      </c>
      <c r="F45" s="68">
        <v>-3</v>
      </c>
      <c r="G45" s="71">
        <f t="shared" si="0"/>
        <v>220412.88</v>
      </c>
      <c r="H45" s="68">
        <f t="shared" si="0"/>
        <v>324</v>
      </c>
    </row>
    <row r="46" spans="1:8" x14ac:dyDescent="0.2">
      <c r="A46" s="98" t="s">
        <v>124</v>
      </c>
      <c r="B46" s="98" t="s">
        <v>125</v>
      </c>
      <c r="C46" s="67">
        <v>685069.11</v>
      </c>
      <c r="D46" s="68">
        <v>989</v>
      </c>
      <c r="E46" s="67">
        <v>64981.17</v>
      </c>
      <c r="F46" s="68">
        <v>89</v>
      </c>
      <c r="G46" s="67">
        <f t="shared" si="0"/>
        <v>750050.28</v>
      </c>
      <c r="H46" s="68">
        <f t="shared" si="0"/>
        <v>1078</v>
      </c>
    </row>
    <row r="47" spans="1:8" x14ac:dyDescent="0.2">
      <c r="A47" s="98" t="s">
        <v>126</v>
      </c>
      <c r="B47" s="98" t="s">
        <v>127</v>
      </c>
      <c r="C47" s="67">
        <v>315192.06</v>
      </c>
      <c r="D47" s="68">
        <v>477</v>
      </c>
      <c r="E47" s="67">
        <v>35682.120000000003</v>
      </c>
      <c r="F47" s="68">
        <v>54</v>
      </c>
      <c r="G47" s="67">
        <f t="shared" si="0"/>
        <v>350874.18</v>
      </c>
      <c r="H47" s="68">
        <f t="shared" si="0"/>
        <v>531</v>
      </c>
    </row>
    <row r="48" spans="1:8" ht="25.5" x14ac:dyDescent="0.2">
      <c r="A48" s="98" t="s">
        <v>128</v>
      </c>
      <c r="B48" s="98" t="s">
        <v>129</v>
      </c>
      <c r="C48" s="67">
        <v>1737394.65</v>
      </c>
      <c r="D48" s="69">
        <v>2312</v>
      </c>
      <c r="E48" s="67">
        <v>31358.43</v>
      </c>
      <c r="F48" s="68">
        <v>50</v>
      </c>
      <c r="G48" s="67">
        <f t="shared" si="0"/>
        <v>1768753.08</v>
      </c>
      <c r="H48" s="68">
        <f t="shared" si="0"/>
        <v>2362</v>
      </c>
    </row>
    <row r="49" spans="1:8" x14ac:dyDescent="0.2">
      <c r="A49" s="98" t="s">
        <v>130</v>
      </c>
      <c r="B49" s="98" t="s">
        <v>131</v>
      </c>
      <c r="C49" s="67">
        <v>1612135.17</v>
      </c>
      <c r="D49" s="69">
        <v>2162</v>
      </c>
      <c r="E49" s="67">
        <v>62108.73</v>
      </c>
      <c r="F49" s="68">
        <v>99</v>
      </c>
      <c r="G49" s="67">
        <f t="shared" si="0"/>
        <v>1674243.9</v>
      </c>
      <c r="H49" s="68">
        <f t="shared" si="0"/>
        <v>2261</v>
      </c>
    </row>
    <row r="50" spans="1:8" ht="25.5" x14ac:dyDescent="0.2">
      <c r="A50" s="98" t="s">
        <v>132</v>
      </c>
      <c r="B50" s="98" t="s">
        <v>133</v>
      </c>
      <c r="C50" s="67">
        <v>893455.38</v>
      </c>
      <c r="D50" s="69">
        <v>1203</v>
      </c>
      <c r="E50" s="67">
        <v>-7335.36</v>
      </c>
      <c r="F50" s="68">
        <v>-4</v>
      </c>
      <c r="G50" s="67">
        <f t="shared" si="0"/>
        <v>886120.02</v>
      </c>
      <c r="H50" s="68">
        <f t="shared" si="0"/>
        <v>1199</v>
      </c>
    </row>
    <row r="51" spans="1:8" ht="25.5" x14ac:dyDescent="0.2">
      <c r="A51" s="98" t="s">
        <v>134</v>
      </c>
      <c r="B51" s="98" t="s">
        <v>135</v>
      </c>
      <c r="C51" s="67">
        <v>364590.45</v>
      </c>
      <c r="D51" s="68">
        <v>494</v>
      </c>
      <c r="E51" s="71">
        <v>991.17</v>
      </c>
      <c r="F51" s="68">
        <v>1</v>
      </c>
      <c r="G51" s="71">
        <f t="shared" si="0"/>
        <v>365581.62</v>
      </c>
      <c r="H51" s="68">
        <f t="shared" si="0"/>
        <v>495</v>
      </c>
    </row>
    <row r="52" spans="1:8" ht="25.5" x14ac:dyDescent="0.2">
      <c r="A52" s="98" t="s">
        <v>138</v>
      </c>
      <c r="B52" s="98" t="s">
        <v>139</v>
      </c>
      <c r="C52" s="67">
        <v>1982.34</v>
      </c>
      <c r="D52" s="68">
        <v>3</v>
      </c>
      <c r="E52" s="71">
        <v>660.78</v>
      </c>
      <c r="F52" s="68">
        <v>1</v>
      </c>
      <c r="G52" s="71">
        <f t="shared" si="0"/>
        <v>2643.12</v>
      </c>
      <c r="H52" s="68">
        <f t="shared" si="0"/>
        <v>4</v>
      </c>
    </row>
    <row r="53" spans="1:8" ht="25.5" x14ac:dyDescent="0.2">
      <c r="A53" s="98" t="s">
        <v>140</v>
      </c>
      <c r="B53" s="98" t="s">
        <v>141</v>
      </c>
      <c r="C53" s="67">
        <v>2813681.07</v>
      </c>
      <c r="D53" s="69">
        <v>3683</v>
      </c>
      <c r="E53" s="67">
        <v>117343.53</v>
      </c>
      <c r="F53" s="68">
        <v>111</v>
      </c>
      <c r="G53" s="67">
        <f t="shared" si="0"/>
        <v>2931024.6</v>
      </c>
      <c r="H53" s="68">
        <f t="shared" si="0"/>
        <v>3794</v>
      </c>
    </row>
    <row r="54" spans="1:8" x14ac:dyDescent="0.2">
      <c r="A54" s="98"/>
      <c r="B54" s="98" t="s">
        <v>25</v>
      </c>
      <c r="C54" s="67">
        <v>716964</v>
      </c>
      <c r="D54" s="69">
        <v>743</v>
      </c>
      <c r="E54" s="67">
        <v>-157164.76</v>
      </c>
      <c r="F54" s="68">
        <v>-49</v>
      </c>
      <c r="G54" s="67">
        <v>559799.24</v>
      </c>
      <c r="H54" s="68">
        <v>694</v>
      </c>
    </row>
    <row r="55" spans="1:8" x14ac:dyDescent="0.2">
      <c r="A55" s="270" t="s">
        <v>24</v>
      </c>
      <c r="B55" s="270"/>
      <c r="C55" s="74">
        <v>122338663.13</v>
      </c>
      <c r="D55" s="75">
        <v>168634</v>
      </c>
      <c r="E55" s="74">
        <f>SUM(E5:E53)</f>
        <v>3646254.78</v>
      </c>
      <c r="F55" s="75">
        <f>SUM(F5:F53)</f>
        <v>4789</v>
      </c>
      <c r="G55" s="74">
        <f t="shared" si="0"/>
        <v>125984917.91</v>
      </c>
      <c r="H55" s="75">
        <f t="shared" si="0"/>
        <v>173423</v>
      </c>
    </row>
  </sheetData>
  <mergeCells count="8">
    <mergeCell ref="F1:H1"/>
    <mergeCell ref="A55:B55"/>
    <mergeCell ref="A2:H2"/>
    <mergeCell ref="C3:D3"/>
    <mergeCell ref="E3:F3"/>
    <mergeCell ref="G3:H3"/>
    <mergeCell ref="A3:A4"/>
    <mergeCell ref="B3:B4"/>
  </mergeCells>
  <pageMargins left="0.7" right="0.7" top="0.75" bottom="0.75" header="0.3" footer="0.3"/>
  <pageSetup paperSize="9" scale="77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Normal="100" zoomScaleSheetLayoutView="100" workbookViewId="0">
      <selection activeCell="O21" sqref="O21"/>
    </sheetView>
  </sheetViews>
  <sheetFormatPr defaultRowHeight="12.75" x14ac:dyDescent="0.2"/>
  <cols>
    <col min="1" max="1" width="11" style="15" bestFit="1" customWidth="1"/>
    <col min="2" max="2" width="43.83203125" style="15" customWidth="1"/>
    <col min="3" max="3" width="21.1640625" style="15" customWidth="1"/>
    <col min="4" max="4" width="14.83203125" style="15" customWidth="1"/>
    <col min="5" max="5" width="15.6640625" style="15" customWidth="1"/>
    <col min="6" max="6" width="14.1640625" style="15" bestFit="1" customWidth="1"/>
    <col min="7" max="7" width="23.1640625" style="15" customWidth="1"/>
    <col min="8" max="8" width="14.1640625" style="15" bestFit="1" customWidth="1"/>
    <col min="9" max="16384" width="9.33203125" style="15"/>
  </cols>
  <sheetData>
    <row r="1" spans="1:10" ht="48.75" customHeight="1" x14ac:dyDescent="0.2">
      <c r="E1" s="271" t="s">
        <v>189</v>
      </c>
      <c r="F1" s="271"/>
      <c r="G1" s="271"/>
      <c r="H1" s="271"/>
      <c r="I1" s="7"/>
    </row>
    <row r="2" spans="1:10" s="61" customFormat="1" ht="30.75" customHeight="1" x14ac:dyDescent="0.2">
      <c r="A2" s="261" t="s">
        <v>188</v>
      </c>
      <c r="B2" s="261"/>
      <c r="C2" s="261"/>
      <c r="D2" s="261"/>
      <c r="E2" s="261"/>
      <c r="F2" s="261"/>
      <c r="G2" s="261"/>
      <c r="H2" s="261"/>
      <c r="I2" s="60"/>
      <c r="J2" s="60"/>
    </row>
    <row r="3" spans="1:10" s="17" customFormat="1" ht="43.5" customHeight="1" x14ac:dyDescent="0.2">
      <c r="A3" s="266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10" s="61" customFormat="1" ht="27" customHeight="1" x14ac:dyDescent="0.2">
      <c r="A4" s="267"/>
      <c r="B4" s="229"/>
      <c r="C4" s="89" t="s">
        <v>28</v>
      </c>
      <c r="D4" s="90" t="s">
        <v>396</v>
      </c>
      <c r="E4" s="89" t="s">
        <v>28</v>
      </c>
      <c r="F4" s="90" t="s">
        <v>396</v>
      </c>
      <c r="G4" s="89" t="s">
        <v>28</v>
      </c>
      <c r="H4" s="90" t="s">
        <v>396</v>
      </c>
    </row>
    <row r="5" spans="1:10" x14ac:dyDescent="0.2">
      <c r="A5" s="98" t="s">
        <v>2</v>
      </c>
      <c r="B5" s="98" t="s">
        <v>3</v>
      </c>
      <c r="C5" s="67">
        <v>5995173.75</v>
      </c>
      <c r="D5" s="69">
        <v>3269</v>
      </c>
      <c r="E5" s="67">
        <v>519522.43</v>
      </c>
      <c r="F5" s="68">
        <v>322</v>
      </c>
      <c r="G5" s="67">
        <v>6514696.1799999997</v>
      </c>
      <c r="H5" s="68">
        <v>3591</v>
      </c>
    </row>
    <row r="6" spans="1:10" x14ac:dyDescent="0.2">
      <c r="A6" s="98" t="s">
        <v>4</v>
      </c>
      <c r="B6" s="98" t="s">
        <v>5</v>
      </c>
      <c r="C6" s="67">
        <v>6926436.8099999996</v>
      </c>
      <c r="D6" s="69">
        <v>3999</v>
      </c>
      <c r="E6" s="67">
        <v>344699.48</v>
      </c>
      <c r="F6" s="68">
        <v>198</v>
      </c>
      <c r="G6" s="67">
        <v>7271136.29</v>
      </c>
      <c r="H6" s="68">
        <v>4197</v>
      </c>
    </row>
    <row r="7" spans="1:10" x14ac:dyDescent="0.2">
      <c r="A7" s="98" t="s">
        <v>10</v>
      </c>
      <c r="B7" s="98" t="s">
        <v>11</v>
      </c>
      <c r="C7" s="67">
        <v>18712159.59</v>
      </c>
      <c r="D7" s="69">
        <v>5013</v>
      </c>
      <c r="E7" s="67">
        <v>1394995.26</v>
      </c>
      <c r="F7" s="68">
        <v>370</v>
      </c>
      <c r="G7" s="67">
        <v>20107154.850000001</v>
      </c>
      <c r="H7" s="68">
        <v>5383</v>
      </c>
    </row>
    <row r="8" spans="1:10" x14ac:dyDescent="0.2">
      <c r="A8" s="98" t="s">
        <v>12</v>
      </c>
      <c r="B8" s="98" t="s">
        <v>13</v>
      </c>
      <c r="C8" s="67">
        <v>9074749.5199999996</v>
      </c>
      <c r="D8" s="69">
        <v>2994</v>
      </c>
      <c r="E8" s="67">
        <v>-835207.59</v>
      </c>
      <c r="F8" s="68">
        <v>-401</v>
      </c>
      <c r="G8" s="67">
        <v>8239541.9299999997</v>
      </c>
      <c r="H8" s="68">
        <v>2593</v>
      </c>
    </row>
    <row r="9" spans="1:10" x14ac:dyDescent="0.2">
      <c r="A9" s="98" t="s">
        <v>35</v>
      </c>
      <c r="B9" s="98" t="s">
        <v>36</v>
      </c>
      <c r="C9" s="68">
        <v>0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</row>
    <row r="10" spans="1:10" ht="25.5" x14ac:dyDescent="0.2">
      <c r="A10" s="98" t="s">
        <v>22</v>
      </c>
      <c r="B10" s="98" t="s">
        <v>23</v>
      </c>
      <c r="C10" s="67">
        <v>13845945.560000001</v>
      </c>
      <c r="D10" s="69">
        <v>4655</v>
      </c>
      <c r="E10" s="67">
        <v>-267582.21000000002</v>
      </c>
      <c r="F10" s="68">
        <v>-108</v>
      </c>
      <c r="G10" s="67">
        <v>13578363.35</v>
      </c>
      <c r="H10" s="68">
        <v>4547</v>
      </c>
    </row>
    <row r="11" spans="1:10" ht="25.5" x14ac:dyDescent="0.2">
      <c r="A11" s="98" t="s">
        <v>177</v>
      </c>
      <c r="B11" s="98" t="s">
        <v>178</v>
      </c>
      <c r="C11" s="67">
        <v>11682716.130000001</v>
      </c>
      <c r="D11" s="69">
        <v>5075</v>
      </c>
      <c r="E11" s="67">
        <v>-35354.15</v>
      </c>
      <c r="F11" s="68">
        <v>-64</v>
      </c>
      <c r="G11" s="67">
        <v>11647361.98</v>
      </c>
      <c r="H11" s="68">
        <v>5011</v>
      </c>
    </row>
    <row r="12" spans="1:10" ht="25.5" x14ac:dyDescent="0.2">
      <c r="A12" s="98" t="s">
        <v>179</v>
      </c>
      <c r="B12" s="98" t="s">
        <v>180</v>
      </c>
      <c r="C12" s="67">
        <v>1688800</v>
      </c>
      <c r="D12" s="69">
        <v>1000</v>
      </c>
      <c r="E12" s="67">
        <v>-23316.52</v>
      </c>
      <c r="F12" s="68">
        <v>-242</v>
      </c>
      <c r="G12" s="67">
        <v>1665483.48</v>
      </c>
      <c r="H12" s="68">
        <v>758</v>
      </c>
    </row>
    <row r="13" spans="1:10" x14ac:dyDescent="0.2">
      <c r="A13" s="98" t="s">
        <v>174</v>
      </c>
      <c r="B13" s="98" t="s">
        <v>175</v>
      </c>
      <c r="C13" s="67">
        <v>12166395.84</v>
      </c>
      <c r="D13" s="69">
        <v>6396</v>
      </c>
      <c r="E13" s="67">
        <v>57154.16</v>
      </c>
      <c r="F13" s="68">
        <v>-49</v>
      </c>
      <c r="G13" s="67">
        <v>12223550</v>
      </c>
      <c r="H13" s="68">
        <v>6347</v>
      </c>
    </row>
    <row r="14" spans="1:10" x14ac:dyDescent="0.2">
      <c r="A14" s="98" t="s">
        <v>181</v>
      </c>
      <c r="B14" s="98" t="s">
        <v>182</v>
      </c>
      <c r="C14" s="67">
        <v>11678817.74</v>
      </c>
      <c r="D14" s="69">
        <v>3836</v>
      </c>
      <c r="E14" s="67">
        <v>-435402.51</v>
      </c>
      <c r="F14" s="68">
        <v>-92</v>
      </c>
      <c r="G14" s="67">
        <v>11243415.23</v>
      </c>
      <c r="H14" s="68">
        <v>3744</v>
      </c>
    </row>
    <row r="15" spans="1:10" x14ac:dyDescent="0.2">
      <c r="A15" s="98" t="s">
        <v>183</v>
      </c>
      <c r="B15" s="98" t="s">
        <v>184</v>
      </c>
      <c r="C15" s="67">
        <v>9414750.3499999996</v>
      </c>
      <c r="D15" s="69">
        <v>3908</v>
      </c>
      <c r="E15" s="67">
        <v>-79214.570000000007</v>
      </c>
      <c r="F15" s="68">
        <v>-123</v>
      </c>
      <c r="G15" s="67">
        <v>9335535.7799999993</v>
      </c>
      <c r="H15" s="68">
        <v>3785</v>
      </c>
    </row>
    <row r="16" spans="1:10" x14ac:dyDescent="0.2">
      <c r="A16" s="98" t="s">
        <v>185</v>
      </c>
      <c r="B16" s="98" t="s">
        <v>186</v>
      </c>
      <c r="C16" s="67">
        <v>3391709.44</v>
      </c>
      <c r="D16" s="69">
        <v>1000</v>
      </c>
      <c r="E16" s="67">
        <v>80953.960000000006</v>
      </c>
      <c r="F16" s="68">
        <v>931</v>
      </c>
      <c r="G16" s="67">
        <v>3472663.4</v>
      </c>
      <c r="H16" s="68">
        <v>1931</v>
      </c>
    </row>
    <row r="17" spans="1:8" x14ac:dyDescent="0.2">
      <c r="A17" s="98"/>
      <c r="B17" s="98" t="s">
        <v>25</v>
      </c>
      <c r="C17" s="67">
        <v>2953303</v>
      </c>
      <c r="D17" s="69">
        <v>654</v>
      </c>
      <c r="E17" s="67">
        <v>-960925.76</v>
      </c>
      <c r="F17" s="68">
        <v>-99</v>
      </c>
      <c r="G17" s="67">
        <v>1992377.24</v>
      </c>
      <c r="H17" s="68">
        <v>555</v>
      </c>
    </row>
    <row r="18" spans="1:8" x14ac:dyDescent="0.2">
      <c r="A18" s="270" t="s">
        <v>24</v>
      </c>
      <c r="B18" s="270"/>
      <c r="C18" s="74">
        <v>104577654.73</v>
      </c>
      <c r="D18" s="75">
        <v>41145</v>
      </c>
      <c r="E18" s="74">
        <v>721247.74</v>
      </c>
      <c r="F18" s="103">
        <v>742</v>
      </c>
      <c r="G18" s="74">
        <v>105298902.47</v>
      </c>
      <c r="H18" s="103">
        <v>41887</v>
      </c>
    </row>
  </sheetData>
  <mergeCells count="8">
    <mergeCell ref="E3:F3"/>
    <mergeCell ref="G3:H3"/>
    <mergeCell ref="A18:B18"/>
    <mergeCell ref="E1:H1"/>
    <mergeCell ref="A2:H2"/>
    <mergeCell ref="A3:A4"/>
    <mergeCell ref="B3:B4"/>
    <mergeCell ref="C3:D3"/>
  </mergeCells>
  <pageMargins left="0.7" right="0.7" top="0.75" bottom="0.75" header="0.3" footer="0.3"/>
  <pageSetup paperSize="9" scale="7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BreakPreview" zoomScaleNormal="100" zoomScaleSheetLayoutView="100" workbookViewId="0">
      <selection activeCell="L12" sqref="L12"/>
    </sheetView>
  </sheetViews>
  <sheetFormatPr defaultRowHeight="12.75" x14ac:dyDescent="0.2"/>
  <cols>
    <col min="1" max="1" width="11" style="15" bestFit="1" customWidth="1"/>
    <col min="2" max="2" width="37.83203125" style="15" customWidth="1"/>
    <col min="3" max="3" width="13.83203125" style="15" customWidth="1"/>
    <col min="4" max="4" width="14" style="15" customWidth="1"/>
    <col min="5" max="5" width="15.1640625" style="15" customWidth="1"/>
    <col min="6" max="6" width="15.33203125" style="15" customWidth="1"/>
    <col min="7" max="7" width="18" style="15" customWidth="1"/>
    <col min="8" max="8" width="14.5" style="15" customWidth="1"/>
    <col min="9" max="16384" width="9.33203125" style="15"/>
  </cols>
  <sheetData>
    <row r="1" spans="1:10" ht="39" customHeight="1" x14ac:dyDescent="0.2">
      <c r="E1" s="271" t="s">
        <v>173</v>
      </c>
      <c r="F1" s="271"/>
      <c r="G1" s="271"/>
      <c r="H1" s="271"/>
      <c r="I1" s="7"/>
    </row>
    <row r="2" spans="1:10" s="61" customFormat="1" ht="40.5" customHeight="1" x14ac:dyDescent="0.2">
      <c r="A2" s="261" t="s">
        <v>172</v>
      </c>
      <c r="B2" s="261"/>
      <c r="C2" s="261"/>
      <c r="D2" s="261"/>
      <c r="E2" s="261"/>
      <c r="F2" s="261"/>
      <c r="G2" s="261"/>
      <c r="H2" s="261"/>
      <c r="I2" s="60"/>
      <c r="J2" s="60"/>
    </row>
    <row r="3" spans="1:10" s="17" customFormat="1" ht="43.5" customHeight="1" x14ac:dyDescent="0.2">
      <c r="A3" s="266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10" s="61" customFormat="1" ht="27" customHeight="1" x14ac:dyDescent="0.2">
      <c r="A4" s="267"/>
      <c r="B4" s="229"/>
      <c r="C4" s="89" t="s">
        <v>28</v>
      </c>
      <c r="D4" s="90" t="s">
        <v>396</v>
      </c>
      <c r="E4" s="89" t="s">
        <v>28</v>
      </c>
      <c r="F4" s="90" t="s">
        <v>396</v>
      </c>
      <c r="G4" s="89" t="s">
        <v>28</v>
      </c>
      <c r="H4" s="90" t="s">
        <v>396</v>
      </c>
    </row>
    <row r="5" spans="1:10" x14ac:dyDescent="0.2">
      <c r="A5" s="23" t="s">
        <v>2</v>
      </c>
      <c r="B5" s="23" t="s">
        <v>3</v>
      </c>
      <c r="C5" s="18">
        <v>10616310.65</v>
      </c>
      <c r="D5" s="19">
        <v>5967</v>
      </c>
      <c r="E5" s="20">
        <v>432717.88</v>
      </c>
      <c r="F5" s="21">
        <v>175</v>
      </c>
      <c r="G5" s="20">
        <v>11049028.529999999</v>
      </c>
      <c r="H5" s="21">
        <v>6142</v>
      </c>
    </row>
    <row r="6" spans="1:10" x14ac:dyDescent="0.2">
      <c r="A6" s="23" t="s">
        <v>4</v>
      </c>
      <c r="B6" s="23" t="s">
        <v>5</v>
      </c>
      <c r="C6" s="18">
        <v>14313689.609999999</v>
      </c>
      <c r="D6" s="19">
        <v>9561</v>
      </c>
      <c r="E6" s="20">
        <v>393680.31</v>
      </c>
      <c r="F6" s="21">
        <v>336</v>
      </c>
      <c r="G6" s="20">
        <v>14707369.92</v>
      </c>
      <c r="H6" s="21">
        <v>9897</v>
      </c>
    </row>
    <row r="7" spans="1:10" x14ac:dyDescent="0.2">
      <c r="A7" s="23" t="s">
        <v>6</v>
      </c>
      <c r="B7" s="23" t="s">
        <v>7</v>
      </c>
      <c r="C7" s="18">
        <v>2254916.42</v>
      </c>
      <c r="D7" s="19">
        <v>1466</v>
      </c>
      <c r="E7" s="20">
        <v>247356.13</v>
      </c>
      <c r="F7" s="21">
        <v>182</v>
      </c>
      <c r="G7" s="20">
        <v>2502272.5499999998</v>
      </c>
      <c r="H7" s="21">
        <v>1648</v>
      </c>
    </row>
    <row r="8" spans="1:10" x14ac:dyDescent="0.2">
      <c r="A8" s="23" t="s">
        <v>10</v>
      </c>
      <c r="B8" s="23" t="s">
        <v>11</v>
      </c>
      <c r="C8" s="18">
        <v>36639286.710000001</v>
      </c>
      <c r="D8" s="19">
        <v>12956</v>
      </c>
      <c r="E8" s="20">
        <v>1584950.4</v>
      </c>
      <c r="F8" s="21">
        <v>540</v>
      </c>
      <c r="G8" s="20">
        <v>38224237.109999999</v>
      </c>
      <c r="H8" s="21">
        <v>13496</v>
      </c>
    </row>
    <row r="9" spans="1:10" x14ac:dyDescent="0.2">
      <c r="A9" s="23" t="s">
        <v>12</v>
      </c>
      <c r="B9" s="23" t="s">
        <v>13</v>
      </c>
      <c r="C9" s="18">
        <v>12970469.99</v>
      </c>
      <c r="D9" s="19">
        <v>3360</v>
      </c>
      <c r="E9" s="20">
        <v>36083.9</v>
      </c>
      <c r="F9" s="21">
        <v>81</v>
      </c>
      <c r="G9" s="20">
        <v>13006553.890000001</v>
      </c>
      <c r="H9" s="21">
        <v>3441</v>
      </c>
    </row>
    <row r="10" spans="1:10" x14ac:dyDescent="0.2">
      <c r="A10" s="23" t="s">
        <v>33</v>
      </c>
      <c r="B10" s="23" t="s">
        <v>34</v>
      </c>
      <c r="C10" s="18">
        <v>9142337.6999999993</v>
      </c>
      <c r="D10" s="19">
        <v>7071</v>
      </c>
      <c r="E10" s="20">
        <v>948251.91</v>
      </c>
      <c r="F10" s="21">
        <v>684</v>
      </c>
      <c r="G10" s="20">
        <v>10090589.609999999</v>
      </c>
      <c r="H10" s="21">
        <v>7755</v>
      </c>
    </row>
    <row r="11" spans="1:10" x14ac:dyDescent="0.2">
      <c r="A11" s="23" t="s">
        <v>18</v>
      </c>
      <c r="B11" s="23" t="s">
        <v>19</v>
      </c>
      <c r="C11" s="18">
        <v>16731143.07</v>
      </c>
      <c r="D11" s="19">
        <v>10824</v>
      </c>
      <c r="E11" s="20">
        <v>1133342.3400000001</v>
      </c>
      <c r="F11" s="21">
        <v>822</v>
      </c>
      <c r="G11" s="20">
        <v>17864485.41</v>
      </c>
      <c r="H11" s="21">
        <v>11646</v>
      </c>
    </row>
    <row r="12" spans="1:10" ht="25.5" x14ac:dyDescent="0.2">
      <c r="A12" s="23" t="s">
        <v>41</v>
      </c>
      <c r="B12" s="23" t="s">
        <v>42</v>
      </c>
      <c r="C12" s="18">
        <v>17550355.710000001</v>
      </c>
      <c r="D12" s="19">
        <v>11496</v>
      </c>
      <c r="E12" s="20">
        <v>628882.6</v>
      </c>
      <c r="F12" s="21">
        <v>359</v>
      </c>
      <c r="G12" s="20">
        <v>18179238.309999999</v>
      </c>
      <c r="H12" s="21">
        <v>11855</v>
      </c>
    </row>
    <row r="13" spans="1:10" x14ac:dyDescent="0.2">
      <c r="A13" s="23" t="s">
        <v>35</v>
      </c>
      <c r="B13" s="23" t="s">
        <v>36</v>
      </c>
      <c r="C13" s="18">
        <v>8612764.2300000004</v>
      </c>
      <c r="D13" s="19">
        <v>4215</v>
      </c>
      <c r="E13" s="20">
        <v>-199167.19</v>
      </c>
      <c r="F13" s="21">
        <v>-128</v>
      </c>
      <c r="G13" s="20">
        <v>8413597.0399999991</v>
      </c>
      <c r="H13" s="21">
        <v>4087</v>
      </c>
    </row>
    <row r="14" spans="1:10" x14ac:dyDescent="0.2">
      <c r="A14" s="23" t="s">
        <v>45</v>
      </c>
      <c r="B14" s="23" t="s">
        <v>46</v>
      </c>
      <c r="C14" s="18">
        <v>16033150.529999999</v>
      </c>
      <c r="D14" s="19">
        <v>10523</v>
      </c>
      <c r="E14" s="20">
        <v>1208456.8400000001</v>
      </c>
      <c r="F14" s="21">
        <v>782</v>
      </c>
      <c r="G14" s="20">
        <v>17241607.370000001</v>
      </c>
      <c r="H14" s="21">
        <v>11305</v>
      </c>
    </row>
    <row r="15" spans="1:10" ht="25.5" x14ac:dyDescent="0.2">
      <c r="A15" s="23" t="s">
        <v>22</v>
      </c>
      <c r="B15" s="23" t="s">
        <v>23</v>
      </c>
      <c r="C15" s="18">
        <v>16080462.210000001</v>
      </c>
      <c r="D15" s="19">
        <v>7790</v>
      </c>
      <c r="E15" s="20">
        <v>-1957011.89</v>
      </c>
      <c r="F15" s="21">
        <v>-637</v>
      </c>
      <c r="G15" s="20">
        <v>14123450.32</v>
      </c>
      <c r="H15" s="21">
        <v>7153</v>
      </c>
    </row>
    <row r="16" spans="1:10" x14ac:dyDescent="0.2">
      <c r="A16" s="23" t="s">
        <v>62</v>
      </c>
      <c r="B16" s="23" t="s">
        <v>63</v>
      </c>
      <c r="C16" s="18">
        <v>6827400.2999999998</v>
      </c>
      <c r="D16" s="19">
        <v>3989</v>
      </c>
      <c r="E16" s="20">
        <v>41947.88</v>
      </c>
      <c r="F16" s="21">
        <v>25</v>
      </c>
      <c r="G16" s="20">
        <v>6869348.1799999997</v>
      </c>
      <c r="H16" s="21">
        <v>4014</v>
      </c>
    </row>
    <row r="17" spans="1:8" x14ac:dyDescent="0.2">
      <c r="A17" s="23" t="s">
        <v>72</v>
      </c>
      <c r="B17" s="23" t="s">
        <v>73</v>
      </c>
      <c r="C17" s="18">
        <v>3621437.67</v>
      </c>
      <c r="D17" s="19">
        <v>2201</v>
      </c>
      <c r="E17" s="20">
        <v>393503.16</v>
      </c>
      <c r="F17" s="21">
        <v>162</v>
      </c>
      <c r="G17" s="20">
        <v>4014940.83</v>
      </c>
      <c r="H17" s="21">
        <v>2363</v>
      </c>
    </row>
    <row r="18" spans="1:8" ht="25.5" x14ac:dyDescent="0.2">
      <c r="A18" s="23" t="s">
        <v>82</v>
      </c>
      <c r="B18" s="23" t="s">
        <v>83</v>
      </c>
      <c r="C18" s="18">
        <v>2067044.64</v>
      </c>
      <c r="D18" s="19">
        <v>1319</v>
      </c>
      <c r="E18" s="20">
        <v>46393.62</v>
      </c>
      <c r="F18" s="21">
        <v>-11</v>
      </c>
      <c r="G18" s="20">
        <v>2113438.2599999998</v>
      </c>
      <c r="H18" s="21">
        <v>1308</v>
      </c>
    </row>
    <row r="19" spans="1:8" x14ac:dyDescent="0.2">
      <c r="A19" s="23" t="s">
        <v>92</v>
      </c>
      <c r="B19" s="23" t="s">
        <v>93</v>
      </c>
      <c r="C19" s="18">
        <v>5979112.3099999996</v>
      </c>
      <c r="D19" s="19">
        <v>2909</v>
      </c>
      <c r="E19" s="20">
        <v>439780.79</v>
      </c>
      <c r="F19" s="21">
        <v>179</v>
      </c>
      <c r="G19" s="20">
        <v>6418893.0999999996</v>
      </c>
      <c r="H19" s="21">
        <v>3088</v>
      </c>
    </row>
    <row r="20" spans="1:8" x14ac:dyDescent="0.2">
      <c r="A20" s="23" t="s">
        <v>96</v>
      </c>
      <c r="B20" s="23" t="s">
        <v>97</v>
      </c>
      <c r="C20" s="18">
        <v>4317504.4800000004</v>
      </c>
      <c r="D20" s="19">
        <v>1949</v>
      </c>
      <c r="E20" s="20">
        <v>73448.789999999994</v>
      </c>
      <c r="F20" s="21">
        <v>10</v>
      </c>
      <c r="G20" s="20">
        <v>4390953.2699999996</v>
      </c>
      <c r="H20" s="21">
        <v>1959</v>
      </c>
    </row>
    <row r="21" spans="1:8" x14ac:dyDescent="0.2">
      <c r="A21" s="23" t="s">
        <v>98</v>
      </c>
      <c r="B21" s="23" t="s">
        <v>99</v>
      </c>
      <c r="C21" s="18">
        <v>5285082.2</v>
      </c>
      <c r="D21" s="19">
        <v>2915</v>
      </c>
      <c r="E21" s="20">
        <v>-49529.31</v>
      </c>
      <c r="F21" s="21">
        <v>-9</v>
      </c>
      <c r="G21" s="20">
        <v>5235552.8899999997</v>
      </c>
      <c r="H21" s="21">
        <v>2906</v>
      </c>
    </row>
    <row r="22" spans="1:8" x14ac:dyDescent="0.2">
      <c r="A22" s="23" t="s">
        <v>100</v>
      </c>
      <c r="B22" s="23" t="s">
        <v>101</v>
      </c>
      <c r="C22" s="18">
        <v>1874826.63</v>
      </c>
      <c r="D22" s="19">
        <v>1364</v>
      </c>
      <c r="E22" s="20">
        <v>211713.31</v>
      </c>
      <c r="F22" s="21">
        <v>160</v>
      </c>
      <c r="G22" s="20">
        <v>2086539.94</v>
      </c>
      <c r="H22" s="21">
        <v>1524</v>
      </c>
    </row>
    <row r="23" spans="1:8" x14ac:dyDescent="0.2">
      <c r="A23" s="23" t="s">
        <v>102</v>
      </c>
      <c r="B23" s="23" t="s">
        <v>103</v>
      </c>
      <c r="C23" s="18">
        <v>2226896.87</v>
      </c>
      <c r="D23" s="19">
        <v>1443</v>
      </c>
      <c r="E23" s="20">
        <v>-742298.96</v>
      </c>
      <c r="F23" s="21">
        <v>-481</v>
      </c>
      <c r="G23" s="20">
        <v>1484597.91</v>
      </c>
      <c r="H23" s="21">
        <v>962</v>
      </c>
    </row>
    <row r="24" spans="1:8" x14ac:dyDescent="0.2">
      <c r="A24" s="23" t="s">
        <v>104</v>
      </c>
      <c r="B24" s="23" t="s">
        <v>105</v>
      </c>
      <c r="C24" s="18">
        <v>2055063.93</v>
      </c>
      <c r="D24" s="19">
        <v>1277</v>
      </c>
      <c r="E24" s="20">
        <v>-11190.73</v>
      </c>
      <c r="F24" s="21">
        <v>-56</v>
      </c>
      <c r="G24" s="20">
        <v>2043873.2</v>
      </c>
      <c r="H24" s="21">
        <v>1221</v>
      </c>
    </row>
    <row r="25" spans="1:8" x14ac:dyDescent="0.2">
      <c r="A25" s="23" t="s">
        <v>110</v>
      </c>
      <c r="B25" s="23" t="s">
        <v>111</v>
      </c>
      <c r="C25" s="18">
        <v>3749045.27</v>
      </c>
      <c r="D25" s="19">
        <v>2358</v>
      </c>
      <c r="E25" s="20">
        <v>20047.8</v>
      </c>
      <c r="F25" s="21">
        <v>40</v>
      </c>
      <c r="G25" s="20">
        <v>3769093.07</v>
      </c>
      <c r="H25" s="21">
        <v>2398</v>
      </c>
    </row>
    <row r="26" spans="1:8" x14ac:dyDescent="0.2">
      <c r="A26" s="23" t="s">
        <v>114</v>
      </c>
      <c r="B26" s="23" t="s">
        <v>115</v>
      </c>
      <c r="C26" s="18">
        <v>11702352.449999999</v>
      </c>
      <c r="D26" s="19">
        <v>7046</v>
      </c>
      <c r="E26" s="20">
        <v>295617.17</v>
      </c>
      <c r="F26" s="21">
        <v>227</v>
      </c>
      <c r="G26" s="20">
        <v>11997969.619999999</v>
      </c>
      <c r="H26" s="21">
        <v>7273</v>
      </c>
    </row>
    <row r="27" spans="1:8" x14ac:dyDescent="0.2">
      <c r="A27" s="23" t="s">
        <v>116</v>
      </c>
      <c r="B27" s="23" t="s">
        <v>117</v>
      </c>
      <c r="C27" s="18">
        <v>5424472.25</v>
      </c>
      <c r="D27" s="19">
        <v>2721</v>
      </c>
      <c r="E27" s="20">
        <v>170992.55</v>
      </c>
      <c r="F27" s="21">
        <v>134</v>
      </c>
      <c r="G27" s="20">
        <v>5595464.7999999998</v>
      </c>
      <c r="H27" s="21">
        <v>2855</v>
      </c>
    </row>
    <row r="28" spans="1:8" x14ac:dyDescent="0.2">
      <c r="A28" s="23" t="s">
        <v>124</v>
      </c>
      <c r="B28" s="23" t="s">
        <v>125</v>
      </c>
      <c r="C28" s="18">
        <v>1906592.33</v>
      </c>
      <c r="D28" s="19">
        <v>1151</v>
      </c>
      <c r="E28" s="20">
        <v>110517.57</v>
      </c>
      <c r="F28" s="21">
        <v>61</v>
      </c>
      <c r="G28" s="20">
        <v>2017109.9</v>
      </c>
      <c r="H28" s="21">
        <v>1212</v>
      </c>
    </row>
    <row r="29" spans="1:8" x14ac:dyDescent="0.2">
      <c r="A29" s="23" t="s">
        <v>174</v>
      </c>
      <c r="B29" s="23" t="s">
        <v>175</v>
      </c>
      <c r="C29" s="18">
        <v>982211.46</v>
      </c>
      <c r="D29" s="22">
        <v>399</v>
      </c>
      <c r="E29" s="20">
        <v>122680.76</v>
      </c>
      <c r="F29" s="21">
        <v>55</v>
      </c>
      <c r="G29" s="20">
        <v>1104892.22</v>
      </c>
      <c r="H29" s="21">
        <v>454</v>
      </c>
    </row>
    <row r="30" spans="1:8" ht="25.5" x14ac:dyDescent="0.2">
      <c r="A30" s="23" t="s">
        <v>138</v>
      </c>
      <c r="B30" s="23" t="s">
        <v>139</v>
      </c>
      <c r="C30" s="18">
        <v>7784.06</v>
      </c>
      <c r="D30" s="22">
        <v>5</v>
      </c>
      <c r="E30" s="20">
        <v>8781.67</v>
      </c>
      <c r="F30" s="21">
        <v>7</v>
      </c>
      <c r="G30" s="20">
        <v>16565.73</v>
      </c>
      <c r="H30" s="21">
        <v>12</v>
      </c>
    </row>
    <row r="31" spans="1:8" x14ac:dyDescent="0.2">
      <c r="A31" s="236" t="s">
        <v>24</v>
      </c>
      <c r="B31" s="236"/>
      <c r="C31" s="18">
        <v>218971713.68000001</v>
      </c>
      <c r="D31" s="19">
        <v>118275</v>
      </c>
      <c r="E31" s="20">
        <v>5589949.2999999998</v>
      </c>
      <c r="F31" s="21">
        <v>3699</v>
      </c>
      <c r="G31" s="20">
        <v>224561662.97999999</v>
      </c>
      <c r="H31" s="21">
        <v>121974</v>
      </c>
    </row>
    <row r="32" spans="1:8" x14ac:dyDescent="0.2">
      <c r="A32" s="24" t="s">
        <v>176</v>
      </c>
      <c r="B32" s="24"/>
      <c r="C32" s="91">
        <v>3814617</v>
      </c>
      <c r="D32" s="24">
        <v>1024</v>
      </c>
      <c r="E32" s="92">
        <v>-953359.45</v>
      </c>
      <c r="F32" s="92">
        <v>-107</v>
      </c>
      <c r="G32" s="92">
        <v>2861257.55</v>
      </c>
      <c r="H32" s="92">
        <v>917</v>
      </c>
    </row>
    <row r="33" spans="1:8" x14ac:dyDescent="0.2">
      <c r="A33" s="24"/>
      <c r="B33" s="24"/>
      <c r="C33" s="24"/>
      <c r="D33" s="24"/>
      <c r="E33" s="93">
        <v>4636589.8499999996</v>
      </c>
      <c r="F33" s="94">
        <v>3592</v>
      </c>
      <c r="G33" s="92"/>
      <c r="H33" s="92"/>
    </row>
  </sheetData>
  <mergeCells count="8">
    <mergeCell ref="A2:H2"/>
    <mergeCell ref="E1:H1"/>
    <mergeCell ref="A31:B3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Normal="100" zoomScaleSheetLayoutView="100" workbookViewId="0">
      <selection activeCell="Z15" sqref="Z5:AG15"/>
    </sheetView>
  </sheetViews>
  <sheetFormatPr defaultRowHeight="12.75" x14ac:dyDescent="0.2"/>
  <cols>
    <col min="1" max="1" width="11" style="47" bestFit="1" customWidth="1"/>
    <col min="2" max="2" width="42" style="47" customWidth="1"/>
    <col min="3" max="3" width="17.33203125" style="47" customWidth="1"/>
    <col min="4" max="4" width="9.33203125" style="47"/>
    <col min="5" max="5" width="15.5" style="47" customWidth="1"/>
    <col min="6" max="6" width="9.33203125" style="47"/>
    <col min="7" max="7" width="18.6640625" style="47" customWidth="1"/>
    <col min="8" max="16384" width="9.33203125" style="47"/>
  </cols>
  <sheetData>
    <row r="1" spans="1:9" ht="30" customHeight="1" x14ac:dyDescent="0.2">
      <c r="E1" s="273" t="s">
        <v>170</v>
      </c>
      <c r="F1" s="273"/>
      <c r="G1" s="273"/>
      <c r="H1" s="273"/>
    </row>
    <row r="2" spans="1:9" ht="33" customHeight="1" x14ac:dyDescent="0.2">
      <c r="A2" s="274" t="s">
        <v>171</v>
      </c>
      <c r="B2" s="274"/>
      <c r="C2" s="274"/>
      <c r="D2" s="274"/>
      <c r="E2" s="274"/>
      <c r="F2" s="274"/>
      <c r="G2" s="274"/>
      <c r="H2" s="274"/>
      <c r="I2" s="6"/>
    </row>
    <row r="3" spans="1:9" x14ac:dyDescent="0.2">
      <c r="A3" s="266" t="s">
        <v>0</v>
      </c>
      <c r="B3" s="228" t="s">
        <v>1</v>
      </c>
      <c r="C3" s="264" t="s">
        <v>32</v>
      </c>
      <c r="D3" s="264"/>
      <c r="E3" s="264" t="s">
        <v>26</v>
      </c>
      <c r="F3" s="264"/>
      <c r="G3" s="264" t="s">
        <v>27</v>
      </c>
      <c r="H3" s="264"/>
    </row>
    <row r="4" spans="1:9" x14ac:dyDescent="0.2">
      <c r="A4" s="267"/>
      <c r="B4" s="229"/>
      <c r="C4" s="63" t="s">
        <v>163</v>
      </c>
      <c r="D4" s="63" t="s">
        <v>49</v>
      </c>
      <c r="E4" s="63" t="s">
        <v>163</v>
      </c>
      <c r="F4" s="63" t="s">
        <v>49</v>
      </c>
      <c r="G4" s="63" t="s">
        <v>163</v>
      </c>
      <c r="H4" s="63" t="s">
        <v>49</v>
      </c>
    </row>
    <row r="5" spans="1:9" x14ac:dyDescent="0.2">
      <c r="A5" s="48" t="s">
        <v>4</v>
      </c>
      <c r="B5" s="48" t="s">
        <v>5</v>
      </c>
      <c r="C5" s="49">
        <v>1507327.06</v>
      </c>
      <c r="D5" s="50">
        <v>1201</v>
      </c>
      <c r="E5" s="51">
        <v>-702578.93</v>
      </c>
      <c r="F5" s="52">
        <v>-555</v>
      </c>
      <c r="G5" s="51">
        <v>804748.13</v>
      </c>
      <c r="H5" s="52">
        <v>646</v>
      </c>
    </row>
    <row r="6" spans="1:9" x14ac:dyDescent="0.2">
      <c r="A6" s="48" t="s">
        <v>68</v>
      </c>
      <c r="B6" s="48" t="s">
        <v>69</v>
      </c>
      <c r="C6" s="49">
        <v>204574.78</v>
      </c>
      <c r="D6" s="53">
        <v>163</v>
      </c>
      <c r="E6" s="51">
        <v>-204574.78</v>
      </c>
      <c r="F6" s="52">
        <v>-163</v>
      </c>
      <c r="G6" s="51">
        <v>0</v>
      </c>
      <c r="H6" s="52">
        <v>0</v>
      </c>
    </row>
    <row r="7" spans="1:9" x14ac:dyDescent="0.2">
      <c r="A7" s="48" t="s">
        <v>6</v>
      </c>
      <c r="B7" s="48" t="s">
        <v>7</v>
      </c>
      <c r="C7" s="88"/>
      <c r="D7" s="88"/>
      <c r="E7" s="51">
        <v>39349.4</v>
      </c>
      <c r="F7" s="52">
        <v>20</v>
      </c>
      <c r="G7" s="51">
        <v>39349.4</v>
      </c>
      <c r="H7" s="52">
        <v>20</v>
      </c>
    </row>
    <row r="8" spans="1:9" x14ac:dyDescent="0.2">
      <c r="A8" s="48" t="s">
        <v>18</v>
      </c>
      <c r="B8" s="48" t="s">
        <v>19</v>
      </c>
      <c r="C8" s="49">
        <v>2802548.98</v>
      </c>
      <c r="D8" s="50">
        <v>2233</v>
      </c>
      <c r="E8" s="51">
        <v>-1994300.65</v>
      </c>
      <c r="F8" s="52">
        <v>-1595</v>
      </c>
      <c r="G8" s="51">
        <v>808248.33</v>
      </c>
      <c r="H8" s="52">
        <v>638</v>
      </c>
    </row>
    <row r="9" spans="1:9" ht="25.5" x14ac:dyDescent="0.2">
      <c r="A9" s="48" t="s">
        <v>41</v>
      </c>
      <c r="B9" s="48" t="s">
        <v>42</v>
      </c>
      <c r="C9" s="49">
        <v>3009633.88</v>
      </c>
      <c r="D9" s="50">
        <v>2398</v>
      </c>
      <c r="E9" s="51">
        <v>-2460925.1800000002</v>
      </c>
      <c r="F9" s="52">
        <v>-1960</v>
      </c>
      <c r="G9" s="51">
        <v>548708.69999999995</v>
      </c>
      <c r="H9" s="52">
        <v>438</v>
      </c>
    </row>
    <row r="10" spans="1:9" x14ac:dyDescent="0.2">
      <c r="A10" s="48" t="s">
        <v>43</v>
      </c>
      <c r="B10" s="48" t="s">
        <v>44</v>
      </c>
      <c r="C10" s="49">
        <v>188877.12</v>
      </c>
      <c r="D10" s="53">
        <v>96</v>
      </c>
      <c r="E10" s="51">
        <v>-1967.47</v>
      </c>
      <c r="F10" s="52">
        <v>-1</v>
      </c>
      <c r="G10" s="51">
        <v>186909.65</v>
      </c>
      <c r="H10" s="52">
        <v>95</v>
      </c>
    </row>
    <row r="11" spans="1:9" x14ac:dyDescent="0.2">
      <c r="A11" s="48" t="s">
        <v>35</v>
      </c>
      <c r="B11" s="48" t="s">
        <v>36</v>
      </c>
      <c r="C11" s="49">
        <v>576072.54</v>
      </c>
      <c r="D11" s="53">
        <v>459</v>
      </c>
      <c r="E11" s="51">
        <v>-569861.84</v>
      </c>
      <c r="F11" s="52">
        <v>-454</v>
      </c>
      <c r="G11" s="51">
        <v>6210.7</v>
      </c>
      <c r="H11" s="52">
        <v>5</v>
      </c>
    </row>
    <row r="12" spans="1:9" x14ac:dyDescent="0.2">
      <c r="A12" s="48" t="s">
        <v>45</v>
      </c>
      <c r="B12" s="48" t="s">
        <v>46</v>
      </c>
      <c r="C12" s="49">
        <v>150607.20000000001</v>
      </c>
      <c r="D12" s="53">
        <v>120</v>
      </c>
      <c r="E12" s="51">
        <v>-107132.3</v>
      </c>
      <c r="F12" s="52">
        <v>-85</v>
      </c>
      <c r="G12" s="51">
        <v>43474.9</v>
      </c>
      <c r="H12" s="52">
        <v>35</v>
      </c>
    </row>
    <row r="13" spans="1:9" ht="25.5" x14ac:dyDescent="0.2">
      <c r="A13" s="48" t="s">
        <v>22</v>
      </c>
      <c r="B13" s="48" t="s">
        <v>23</v>
      </c>
      <c r="C13" s="49">
        <v>1337893.96</v>
      </c>
      <c r="D13" s="50">
        <v>1066</v>
      </c>
      <c r="E13" s="51">
        <v>-1112808.21</v>
      </c>
      <c r="F13" s="52">
        <v>-885</v>
      </c>
      <c r="G13" s="51">
        <v>225085.75</v>
      </c>
      <c r="H13" s="52">
        <v>181</v>
      </c>
    </row>
    <row r="14" spans="1:9" x14ac:dyDescent="0.2">
      <c r="A14" s="48" t="s">
        <v>62</v>
      </c>
      <c r="B14" s="48" t="s">
        <v>63</v>
      </c>
      <c r="C14" s="49">
        <v>1091902.2</v>
      </c>
      <c r="D14" s="53">
        <v>870</v>
      </c>
      <c r="E14" s="51">
        <v>-899896.18</v>
      </c>
      <c r="F14" s="52">
        <v>-720</v>
      </c>
      <c r="G14" s="51">
        <v>192006.02</v>
      </c>
      <c r="H14" s="52">
        <v>150</v>
      </c>
    </row>
    <row r="15" spans="1:9" x14ac:dyDescent="0.2">
      <c r="A15" s="48" t="s">
        <v>84</v>
      </c>
      <c r="B15" s="48" t="s">
        <v>85</v>
      </c>
      <c r="C15" s="88"/>
      <c r="D15" s="88"/>
      <c r="E15" s="51">
        <v>115519.02</v>
      </c>
      <c r="F15" s="52">
        <v>93</v>
      </c>
      <c r="G15" s="51">
        <v>115519.02</v>
      </c>
      <c r="H15" s="52">
        <v>93</v>
      </c>
    </row>
    <row r="16" spans="1:9" x14ac:dyDescent="0.2">
      <c r="A16" s="48" t="s">
        <v>92</v>
      </c>
      <c r="B16" s="48" t="s">
        <v>93</v>
      </c>
      <c r="C16" s="49">
        <v>542185.92000000004</v>
      </c>
      <c r="D16" s="53">
        <v>432</v>
      </c>
      <c r="E16" s="51">
        <v>2329.4499999999998</v>
      </c>
      <c r="F16" s="52">
        <v>2</v>
      </c>
      <c r="G16" s="51">
        <v>544515.37</v>
      </c>
      <c r="H16" s="52">
        <v>434</v>
      </c>
    </row>
    <row r="17" spans="1:8" x14ac:dyDescent="0.2">
      <c r="A17" s="48" t="s">
        <v>98</v>
      </c>
      <c r="B17" s="48" t="s">
        <v>99</v>
      </c>
      <c r="C17" s="49">
        <v>100404.8</v>
      </c>
      <c r="D17" s="53">
        <v>80</v>
      </c>
      <c r="E17" s="51">
        <v>-1033.5999999999999</v>
      </c>
      <c r="F17" s="52">
        <v>0</v>
      </c>
      <c r="G17" s="51">
        <v>99371.199999999997</v>
      </c>
      <c r="H17" s="52">
        <v>80</v>
      </c>
    </row>
    <row r="18" spans="1:8" x14ac:dyDescent="0.2">
      <c r="A18" s="48" t="s">
        <v>100</v>
      </c>
      <c r="B18" s="48" t="s">
        <v>101</v>
      </c>
      <c r="C18" s="88"/>
      <c r="D18" s="88"/>
      <c r="E18" s="51">
        <v>8694.98</v>
      </c>
      <c r="F18" s="52">
        <v>7</v>
      </c>
      <c r="G18" s="51">
        <v>8694.98</v>
      </c>
      <c r="H18" s="52">
        <v>7</v>
      </c>
    </row>
    <row r="19" spans="1:8" x14ac:dyDescent="0.2">
      <c r="A19" s="48" t="s">
        <v>102</v>
      </c>
      <c r="B19" s="48" t="s">
        <v>103</v>
      </c>
      <c r="C19" s="49">
        <v>1440808.88</v>
      </c>
      <c r="D19" s="50">
        <v>1148</v>
      </c>
      <c r="E19" s="51">
        <v>-1269393.56</v>
      </c>
      <c r="F19" s="52">
        <v>-1010</v>
      </c>
      <c r="G19" s="51">
        <v>171415.32</v>
      </c>
      <c r="H19" s="52">
        <v>138</v>
      </c>
    </row>
    <row r="20" spans="1:8" x14ac:dyDescent="0.2">
      <c r="A20" s="48" t="s">
        <v>106</v>
      </c>
      <c r="B20" s="48" t="s">
        <v>107</v>
      </c>
      <c r="C20" s="49">
        <v>478177.86</v>
      </c>
      <c r="D20" s="53">
        <v>381</v>
      </c>
      <c r="E20" s="51">
        <v>4439.01</v>
      </c>
      <c r="F20" s="52">
        <v>4</v>
      </c>
      <c r="G20" s="51">
        <v>482616.87</v>
      </c>
      <c r="H20" s="52">
        <v>385</v>
      </c>
    </row>
    <row r="21" spans="1:8" x14ac:dyDescent="0.2">
      <c r="A21" s="48" t="s">
        <v>108</v>
      </c>
      <c r="B21" s="48" t="s">
        <v>109</v>
      </c>
      <c r="C21" s="49">
        <v>35141.68</v>
      </c>
      <c r="D21" s="53">
        <v>28</v>
      </c>
      <c r="E21" s="51">
        <v>-1603.9</v>
      </c>
      <c r="F21" s="52">
        <v>-1</v>
      </c>
      <c r="G21" s="51">
        <v>33537.78</v>
      </c>
      <c r="H21" s="52">
        <v>27</v>
      </c>
    </row>
    <row r="22" spans="1:8" x14ac:dyDescent="0.2">
      <c r="A22" s="48" t="s">
        <v>110</v>
      </c>
      <c r="B22" s="48" t="s">
        <v>111</v>
      </c>
      <c r="C22" s="49">
        <v>37651.800000000003</v>
      </c>
      <c r="D22" s="53">
        <v>30</v>
      </c>
      <c r="E22" s="51">
        <v>45571.58</v>
      </c>
      <c r="F22" s="52">
        <v>37</v>
      </c>
      <c r="G22" s="51">
        <v>83223.38</v>
      </c>
      <c r="H22" s="52">
        <v>67</v>
      </c>
    </row>
    <row r="23" spans="1:8" x14ac:dyDescent="0.2">
      <c r="A23" s="48" t="s">
        <v>116</v>
      </c>
      <c r="B23" s="48" t="s">
        <v>117</v>
      </c>
      <c r="C23" s="49">
        <v>652631.19999999995</v>
      </c>
      <c r="D23" s="53">
        <v>520</v>
      </c>
      <c r="E23" s="51">
        <v>-532560.62</v>
      </c>
      <c r="F23" s="52">
        <v>-425</v>
      </c>
      <c r="G23" s="51">
        <v>120070.58</v>
      </c>
      <c r="H23" s="52">
        <v>95</v>
      </c>
    </row>
    <row r="24" spans="1:8" x14ac:dyDescent="0.2">
      <c r="A24" s="48" t="s">
        <v>122</v>
      </c>
      <c r="B24" s="48" t="s">
        <v>123</v>
      </c>
      <c r="C24" s="49">
        <v>179473.58</v>
      </c>
      <c r="D24" s="53">
        <v>143</v>
      </c>
      <c r="E24" s="51">
        <v>-176989.3</v>
      </c>
      <c r="F24" s="52">
        <v>-141</v>
      </c>
      <c r="G24" s="51">
        <v>2484.2800000000002</v>
      </c>
      <c r="H24" s="52">
        <v>2</v>
      </c>
    </row>
    <row r="25" spans="1:8" x14ac:dyDescent="0.2">
      <c r="A25" s="48" t="s">
        <v>124</v>
      </c>
      <c r="B25" s="48" t="s">
        <v>125</v>
      </c>
      <c r="C25" s="88"/>
      <c r="D25" s="88"/>
      <c r="E25" s="51">
        <v>1242.1400000000001</v>
      </c>
      <c r="F25" s="52">
        <v>1</v>
      </c>
      <c r="G25" s="51">
        <v>1242.1400000000001</v>
      </c>
      <c r="H25" s="52">
        <v>1</v>
      </c>
    </row>
    <row r="26" spans="1:8" x14ac:dyDescent="0.2">
      <c r="A26" s="272" t="s">
        <v>24</v>
      </c>
      <c r="B26" s="272"/>
      <c r="C26" s="49">
        <v>14335913.439999999</v>
      </c>
      <c r="D26" s="50">
        <v>11368</v>
      </c>
      <c r="E26" s="51">
        <v>-9818480.9399999995</v>
      </c>
      <c r="F26" s="52">
        <v>-7831</v>
      </c>
      <c r="G26" s="51">
        <v>4517432.5</v>
      </c>
      <c r="H26" s="52">
        <v>3537</v>
      </c>
    </row>
    <row r="27" spans="1:8" x14ac:dyDescent="0.2">
      <c r="A27" s="45"/>
      <c r="B27" s="45"/>
      <c r="C27" s="45"/>
      <c r="D27" s="45"/>
    </row>
  </sheetData>
  <mergeCells count="8">
    <mergeCell ref="A26:B26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3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Normal="100" zoomScaleSheetLayoutView="100" workbookViewId="0">
      <selection activeCell="N13" sqref="N13"/>
    </sheetView>
  </sheetViews>
  <sheetFormatPr defaultRowHeight="11.25" x14ac:dyDescent="0.2"/>
  <cols>
    <col min="1" max="1" width="11.33203125" style="1" bestFit="1" customWidth="1"/>
    <col min="2" max="2" width="46.6640625" style="1" customWidth="1"/>
    <col min="3" max="3" width="13.5" style="1" customWidth="1"/>
    <col min="4" max="4" width="9.33203125" style="1"/>
    <col min="5" max="5" width="15" style="1" customWidth="1"/>
    <col min="6" max="6" width="9.33203125" style="1"/>
    <col min="7" max="7" width="18.83203125" style="1" customWidth="1"/>
    <col min="8" max="16384" width="9.33203125" style="1"/>
  </cols>
  <sheetData>
    <row r="1" spans="1:9" ht="42.75" customHeight="1" x14ac:dyDescent="0.2">
      <c r="E1" s="271" t="s">
        <v>169</v>
      </c>
      <c r="F1" s="271"/>
      <c r="G1" s="271"/>
      <c r="H1" s="271"/>
    </row>
    <row r="2" spans="1:9" ht="36.75" customHeight="1" x14ac:dyDescent="0.2">
      <c r="A2" s="214" t="s">
        <v>168</v>
      </c>
      <c r="B2" s="214"/>
      <c r="C2" s="214"/>
      <c r="D2" s="214"/>
      <c r="E2" s="214"/>
      <c r="F2" s="214"/>
      <c r="G2" s="214"/>
      <c r="H2" s="214"/>
      <c r="I2" s="2"/>
    </row>
    <row r="3" spans="1:9" ht="31.5" customHeight="1" x14ac:dyDescent="0.2">
      <c r="A3" s="266" t="s">
        <v>0</v>
      </c>
      <c r="B3" s="228" t="s">
        <v>1</v>
      </c>
      <c r="C3" s="276" t="s">
        <v>32</v>
      </c>
      <c r="D3" s="276"/>
      <c r="E3" s="277" t="s">
        <v>26</v>
      </c>
      <c r="F3" s="277"/>
      <c r="G3" s="277" t="s">
        <v>27</v>
      </c>
      <c r="H3" s="277"/>
    </row>
    <row r="4" spans="1:9" ht="15" x14ac:dyDescent="0.2">
      <c r="A4" s="267"/>
      <c r="B4" s="229"/>
      <c r="C4" s="58" t="s">
        <v>163</v>
      </c>
      <c r="D4" s="58" t="s">
        <v>49</v>
      </c>
      <c r="E4" s="59" t="s">
        <v>163</v>
      </c>
      <c r="F4" s="59" t="s">
        <v>49</v>
      </c>
      <c r="G4" s="59" t="s">
        <v>163</v>
      </c>
      <c r="H4" s="59" t="s">
        <v>49</v>
      </c>
    </row>
    <row r="5" spans="1:9" x14ac:dyDescent="0.2">
      <c r="A5" s="31" t="s">
        <v>2</v>
      </c>
      <c r="B5" s="31" t="s">
        <v>3</v>
      </c>
      <c r="C5" s="76">
        <v>19893887.550000001</v>
      </c>
      <c r="D5" s="77">
        <v>923</v>
      </c>
      <c r="E5" s="78">
        <v>990546.64</v>
      </c>
      <c r="F5" s="79">
        <v>33</v>
      </c>
      <c r="G5" s="78">
        <v>20884434.190000001</v>
      </c>
      <c r="H5" s="79">
        <v>956</v>
      </c>
    </row>
    <row r="6" spans="1:9" x14ac:dyDescent="0.2">
      <c r="A6" s="31" t="s">
        <v>4</v>
      </c>
      <c r="B6" s="31" t="s">
        <v>5</v>
      </c>
      <c r="C6" s="76">
        <v>5236943.25</v>
      </c>
      <c r="D6" s="77">
        <v>335</v>
      </c>
      <c r="E6" s="78">
        <v>125265.22</v>
      </c>
      <c r="F6" s="79">
        <v>2</v>
      </c>
      <c r="G6" s="78">
        <v>5362208.47</v>
      </c>
      <c r="H6" s="79">
        <v>337</v>
      </c>
    </row>
    <row r="7" spans="1:9" x14ac:dyDescent="0.2">
      <c r="A7" s="275" t="s">
        <v>24</v>
      </c>
      <c r="B7" s="275"/>
      <c r="C7" s="80">
        <v>25130830.800000001</v>
      </c>
      <c r="D7" s="81">
        <v>1258</v>
      </c>
      <c r="E7" s="82">
        <v>1115811.8600000001</v>
      </c>
      <c r="F7" s="83">
        <v>35</v>
      </c>
      <c r="G7" s="82">
        <v>26246642.66</v>
      </c>
      <c r="H7" s="83">
        <v>1293</v>
      </c>
    </row>
    <row r="8" spans="1:9" x14ac:dyDescent="0.2">
      <c r="A8" s="84" t="s">
        <v>25</v>
      </c>
      <c r="B8" s="84"/>
      <c r="C8" s="85">
        <v>42286701.359999999</v>
      </c>
      <c r="D8" s="85">
        <v>10805</v>
      </c>
      <c r="E8" s="85">
        <v>-7245038.01999998</v>
      </c>
      <c r="F8" s="85">
        <v>-305</v>
      </c>
      <c r="G8" s="85">
        <v>35041663.340000004</v>
      </c>
      <c r="H8" s="85">
        <v>10500</v>
      </c>
    </row>
    <row r="9" spans="1:9" x14ac:dyDescent="0.2">
      <c r="A9" s="86"/>
      <c r="B9" s="86"/>
      <c r="C9" s="87"/>
      <c r="D9" s="87"/>
      <c r="E9" s="78">
        <v>-6129226.1600000001</v>
      </c>
      <c r="F9" s="79">
        <v>-270</v>
      </c>
      <c r="G9" s="87"/>
      <c r="H9" s="87"/>
    </row>
  </sheetData>
  <mergeCells count="8">
    <mergeCell ref="A7:B7"/>
    <mergeCell ref="E1:H1"/>
    <mergeCell ref="A2:H2"/>
    <mergeCell ref="C3:D3"/>
    <mergeCell ref="E3:F3"/>
    <mergeCell ref="G3:H3"/>
    <mergeCell ref="A3:A4"/>
    <mergeCell ref="B3:B4"/>
  </mergeCells>
  <pageMargins left="0.7" right="0.7" top="0.75" bottom="0.75" header="0.3" footer="0.3"/>
  <pageSetup paperSize="9" scale="83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zoomScaleNormal="100" zoomScaleSheetLayoutView="100" workbookViewId="0">
      <selection activeCell="J29" sqref="J29"/>
    </sheetView>
  </sheetViews>
  <sheetFormatPr defaultRowHeight="12.75" x14ac:dyDescent="0.2"/>
  <cols>
    <col min="1" max="1" width="11.33203125" style="15" bestFit="1" customWidth="1"/>
    <col min="2" max="2" width="39.5" style="15" customWidth="1"/>
    <col min="3" max="3" width="19.5" style="15" customWidth="1"/>
    <col min="4" max="4" width="11.83203125" style="15" bestFit="1" customWidth="1"/>
    <col min="5" max="5" width="18.1640625" style="15" customWidth="1"/>
    <col min="6" max="6" width="9.5" style="17" bestFit="1" customWidth="1"/>
    <col min="7" max="7" width="19.5" style="15" customWidth="1"/>
    <col min="8" max="8" width="11.83203125" style="15" bestFit="1" customWidth="1"/>
    <col min="9" max="16384" width="9.33203125" style="15"/>
  </cols>
  <sheetData>
    <row r="1" spans="1:9" ht="41.25" customHeight="1" x14ac:dyDescent="0.2">
      <c r="E1" s="271" t="s">
        <v>161</v>
      </c>
      <c r="F1" s="271"/>
      <c r="G1" s="271"/>
      <c r="H1" s="271"/>
    </row>
    <row r="2" spans="1:9" s="61" customFormat="1" ht="42" customHeight="1" x14ac:dyDescent="0.2">
      <c r="A2" s="214" t="s">
        <v>162</v>
      </c>
      <c r="B2" s="214"/>
      <c r="C2" s="214"/>
      <c r="D2" s="214"/>
      <c r="E2" s="214"/>
      <c r="F2" s="214"/>
      <c r="G2" s="214"/>
      <c r="H2" s="214"/>
      <c r="I2" s="60"/>
    </row>
    <row r="3" spans="1:9" x14ac:dyDescent="0.2">
      <c r="A3" s="266" t="s">
        <v>0</v>
      </c>
      <c r="B3" s="228" t="s">
        <v>1</v>
      </c>
      <c r="C3" s="278" t="s">
        <v>32</v>
      </c>
      <c r="D3" s="278"/>
      <c r="E3" s="264" t="s">
        <v>26</v>
      </c>
      <c r="F3" s="264"/>
      <c r="G3" s="264" t="s">
        <v>27</v>
      </c>
      <c r="H3" s="264"/>
    </row>
    <row r="4" spans="1:9" x14ac:dyDescent="0.2">
      <c r="A4" s="267"/>
      <c r="B4" s="229"/>
      <c r="C4" s="62" t="s">
        <v>163</v>
      </c>
      <c r="D4" s="62" t="s">
        <v>49</v>
      </c>
      <c r="E4" s="63" t="s">
        <v>163</v>
      </c>
      <c r="F4" s="63" t="s">
        <v>49</v>
      </c>
      <c r="G4" s="63" t="s">
        <v>163</v>
      </c>
      <c r="H4" s="63" t="s">
        <v>49</v>
      </c>
    </row>
    <row r="5" spans="1:9" x14ac:dyDescent="0.2">
      <c r="A5" s="64" t="s">
        <v>2</v>
      </c>
      <c r="B5" s="64" t="s">
        <v>3</v>
      </c>
      <c r="C5" s="65">
        <v>7032129.5599999996</v>
      </c>
      <c r="D5" s="66">
        <v>6469</v>
      </c>
      <c r="E5" s="67">
        <v>-785918.92</v>
      </c>
      <c r="F5" s="68">
        <v>-730</v>
      </c>
      <c r="G5" s="67">
        <f>C5+E5</f>
        <v>6246210.6399999997</v>
      </c>
      <c r="H5" s="68">
        <f>D5+F5</f>
        <v>5739</v>
      </c>
    </row>
    <row r="6" spans="1:9" x14ac:dyDescent="0.2">
      <c r="A6" s="64" t="s">
        <v>4</v>
      </c>
      <c r="B6" s="64" t="s">
        <v>5</v>
      </c>
      <c r="C6" s="65">
        <v>40375307</v>
      </c>
      <c r="D6" s="66">
        <v>44187</v>
      </c>
      <c r="E6" s="67">
        <v>1050384.28</v>
      </c>
      <c r="F6" s="69">
        <v>2514</v>
      </c>
      <c r="G6" s="67">
        <f t="shared" ref="G6:H60" si="0">C6+E6</f>
        <v>41425691.280000001</v>
      </c>
      <c r="H6" s="69">
        <f t="shared" si="0"/>
        <v>46701</v>
      </c>
    </row>
    <row r="7" spans="1:9" x14ac:dyDescent="0.2">
      <c r="A7" s="64" t="s">
        <v>68</v>
      </c>
      <c r="B7" s="64" t="s">
        <v>69</v>
      </c>
      <c r="C7" s="65">
        <v>462687.21</v>
      </c>
      <c r="D7" s="70">
        <v>500</v>
      </c>
      <c r="E7" s="67">
        <v>37322.11</v>
      </c>
      <c r="F7" s="68">
        <v>-2</v>
      </c>
      <c r="G7" s="67">
        <f t="shared" si="0"/>
        <v>500009.32</v>
      </c>
      <c r="H7" s="68">
        <f t="shared" si="0"/>
        <v>498</v>
      </c>
    </row>
    <row r="8" spans="1:9" x14ac:dyDescent="0.2">
      <c r="A8" s="64" t="s">
        <v>6</v>
      </c>
      <c r="B8" s="64" t="s">
        <v>7</v>
      </c>
      <c r="C8" s="65">
        <v>41346411.159999996</v>
      </c>
      <c r="D8" s="66">
        <v>36613</v>
      </c>
      <c r="E8" s="67">
        <v>-1550524.2</v>
      </c>
      <c r="F8" s="68">
        <v>-337</v>
      </c>
      <c r="G8" s="67">
        <f t="shared" si="0"/>
        <v>39795886.960000001</v>
      </c>
      <c r="H8" s="68">
        <f t="shared" si="0"/>
        <v>36276</v>
      </c>
    </row>
    <row r="9" spans="1:9" x14ac:dyDescent="0.2">
      <c r="A9" s="64" t="s">
        <v>33</v>
      </c>
      <c r="B9" s="64" t="s">
        <v>34</v>
      </c>
      <c r="C9" s="65">
        <v>14030999.9</v>
      </c>
      <c r="D9" s="66">
        <v>12408</v>
      </c>
      <c r="E9" s="67">
        <v>659557.02</v>
      </c>
      <c r="F9" s="69">
        <v>-567</v>
      </c>
      <c r="G9" s="67">
        <f t="shared" si="0"/>
        <v>14690556.92</v>
      </c>
      <c r="H9" s="69">
        <f t="shared" si="0"/>
        <v>11841</v>
      </c>
    </row>
    <row r="10" spans="1:9" x14ac:dyDescent="0.2">
      <c r="A10" s="64" t="s">
        <v>70</v>
      </c>
      <c r="B10" s="64" t="s">
        <v>71</v>
      </c>
      <c r="C10" s="65">
        <v>1081114.43</v>
      </c>
      <c r="D10" s="66">
        <v>1190</v>
      </c>
      <c r="E10" s="67">
        <v>-646253.43000000005</v>
      </c>
      <c r="F10" s="68">
        <v>-685</v>
      </c>
      <c r="G10" s="67">
        <f t="shared" si="0"/>
        <v>434861</v>
      </c>
      <c r="H10" s="68">
        <f t="shared" si="0"/>
        <v>505</v>
      </c>
    </row>
    <row r="11" spans="1:9" x14ac:dyDescent="0.2">
      <c r="A11" s="64" t="s">
        <v>18</v>
      </c>
      <c r="B11" s="64" t="s">
        <v>19</v>
      </c>
      <c r="C11" s="65">
        <v>80142895</v>
      </c>
      <c r="D11" s="66">
        <v>84492</v>
      </c>
      <c r="E11" s="67">
        <v>3569514.48</v>
      </c>
      <c r="F11" s="69">
        <v>8956</v>
      </c>
      <c r="G11" s="67">
        <f t="shared" si="0"/>
        <v>83712409.480000004</v>
      </c>
      <c r="H11" s="69">
        <f t="shared" si="0"/>
        <v>93448</v>
      </c>
    </row>
    <row r="12" spans="1:9" x14ac:dyDescent="0.2">
      <c r="A12" s="64" t="s">
        <v>164</v>
      </c>
      <c r="B12" s="64" t="s">
        <v>165</v>
      </c>
      <c r="C12" s="65">
        <v>35061299</v>
      </c>
      <c r="D12" s="66">
        <v>36262</v>
      </c>
      <c r="E12" s="67">
        <v>1904.2</v>
      </c>
      <c r="F12" s="69">
        <v>1781</v>
      </c>
      <c r="G12" s="67">
        <f t="shared" si="0"/>
        <v>35063203.200000003</v>
      </c>
      <c r="H12" s="69">
        <f t="shared" si="0"/>
        <v>38043</v>
      </c>
    </row>
    <row r="13" spans="1:9" ht="25.5" x14ac:dyDescent="0.2">
      <c r="A13" s="64" t="s">
        <v>41</v>
      </c>
      <c r="B13" s="64" t="s">
        <v>42</v>
      </c>
      <c r="C13" s="65">
        <v>56222442.039999999</v>
      </c>
      <c r="D13" s="66">
        <v>62719</v>
      </c>
      <c r="E13" s="67">
        <v>-8490982.2799999993</v>
      </c>
      <c r="F13" s="69">
        <v>-8685</v>
      </c>
      <c r="G13" s="67">
        <f t="shared" si="0"/>
        <v>47731459.759999998</v>
      </c>
      <c r="H13" s="69">
        <f t="shared" si="0"/>
        <v>54034</v>
      </c>
    </row>
    <row r="14" spans="1:9" x14ac:dyDescent="0.2">
      <c r="A14" s="64" t="s">
        <v>43</v>
      </c>
      <c r="B14" s="64" t="s">
        <v>44</v>
      </c>
      <c r="C14" s="65">
        <v>43609287.469999999</v>
      </c>
      <c r="D14" s="66">
        <v>51294</v>
      </c>
      <c r="E14" s="67">
        <v>3069147.27</v>
      </c>
      <c r="F14" s="69">
        <v>5486</v>
      </c>
      <c r="G14" s="67">
        <f t="shared" si="0"/>
        <v>46678434.740000002</v>
      </c>
      <c r="H14" s="69">
        <f t="shared" si="0"/>
        <v>56780</v>
      </c>
    </row>
    <row r="15" spans="1:9" x14ac:dyDescent="0.2">
      <c r="A15" s="64" t="s">
        <v>156</v>
      </c>
      <c r="B15" s="64" t="s">
        <v>157</v>
      </c>
      <c r="C15" s="65">
        <v>7005096.4299999997</v>
      </c>
      <c r="D15" s="66">
        <v>7116</v>
      </c>
      <c r="E15" s="67">
        <v>-838078.63</v>
      </c>
      <c r="F15" s="68">
        <v>-803</v>
      </c>
      <c r="G15" s="67">
        <f t="shared" si="0"/>
        <v>6167017.7999999998</v>
      </c>
      <c r="H15" s="68">
        <f t="shared" si="0"/>
        <v>6313</v>
      </c>
    </row>
    <row r="16" spans="1:9" x14ac:dyDescent="0.2">
      <c r="A16" s="64" t="s">
        <v>35</v>
      </c>
      <c r="B16" s="64" t="s">
        <v>36</v>
      </c>
      <c r="C16" s="65">
        <v>53532028.240000002</v>
      </c>
      <c r="D16" s="66">
        <v>74727</v>
      </c>
      <c r="E16" s="67">
        <v>5891391.2800000003</v>
      </c>
      <c r="F16" s="69">
        <v>14321</v>
      </c>
      <c r="G16" s="67">
        <f t="shared" si="0"/>
        <v>59423419.520000003</v>
      </c>
      <c r="H16" s="69">
        <f t="shared" si="0"/>
        <v>89048</v>
      </c>
    </row>
    <row r="17" spans="1:8" x14ac:dyDescent="0.2">
      <c r="A17" s="64" t="s">
        <v>158</v>
      </c>
      <c r="B17" s="64" t="s">
        <v>159</v>
      </c>
      <c r="C17" s="65">
        <v>2196448.2799999998</v>
      </c>
      <c r="D17" s="66">
        <v>1942</v>
      </c>
      <c r="E17" s="67">
        <v>-366994.16</v>
      </c>
      <c r="F17" s="68">
        <v>-303</v>
      </c>
      <c r="G17" s="67">
        <f t="shared" si="0"/>
        <v>1829454.12</v>
      </c>
      <c r="H17" s="68">
        <f t="shared" si="0"/>
        <v>1639</v>
      </c>
    </row>
    <row r="18" spans="1:8" x14ac:dyDescent="0.2">
      <c r="A18" s="64" t="s">
        <v>20</v>
      </c>
      <c r="B18" s="64" t="s">
        <v>21</v>
      </c>
      <c r="C18" s="65">
        <v>15655959.02</v>
      </c>
      <c r="D18" s="66">
        <v>19294</v>
      </c>
      <c r="E18" s="67">
        <v>-57161.36</v>
      </c>
      <c r="F18" s="69">
        <v>1074</v>
      </c>
      <c r="G18" s="67">
        <f t="shared" si="0"/>
        <v>15598797.66</v>
      </c>
      <c r="H18" s="69">
        <f t="shared" si="0"/>
        <v>20368</v>
      </c>
    </row>
    <row r="19" spans="1:8" x14ac:dyDescent="0.2">
      <c r="A19" s="64" t="s">
        <v>45</v>
      </c>
      <c r="B19" s="64" t="s">
        <v>46</v>
      </c>
      <c r="C19" s="65">
        <v>25709206</v>
      </c>
      <c r="D19" s="66">
        <v>35260</v>
      </c>
      <c r="E19" s="67">
        <v>-429210.26</v>
      </c>
      <c r="F19" s="69">
        <v>-487</v>
      </c>
      <c r="G19" s="67">
        <f t="shared" si="0"/>
        <v>25279995.739999998</v>
      </c>
      <c r="H19" s="69">
        <f t="shared" si="0"/>
        <v>34773</v>
      </c>
    </row>
    <row r="20" spans="1:8" x14ac:dyDescent="0.2">
      <c r="A20" s="64" t="s">
        <v>150</v>
      </c>
      <c r="B20" s="64" t="s">
        <v>151</v>
      </c>
      <c r="C20" s="65">
        <v>5367327.42</v>
      </c>
      <c r="D20" s="66">
        <v>8631</v>
      </c>
      <c r="E20" s="67">
        <v>-292322.02</v>
      </c>
      <c r="F20" s="68">
        <v>-331</v>
      </c>
      <c r="G20" s="67">
        <f t="shared" si="0"/>
        <v>5075005.4000000004</v>
      </c>
      <c r="H20" s="68">
        <f t="shared" si="0"/>
        <v>8300</v>
      </c>
    </row>
    <row r="21" spans="1:8" x14ac:dyDescent="0.2">
      <c r="A21" s="64" t="s">
        <v>60</v>
      </c>
      <c r="B21" s="64" t="s">
        <v>61</v>
      </c>
      <c r="C21" s="65">
        <v>9732769</v>
      </c>
      <c r="D21" s="66">
        <v>11942</v>
      </c>
      <c r="E21" s="67">
        <v>-1051459.78</v>
      </c>
      <c r="F21" s="68">
        <v>-1114</v>
      </c>
      <c r="G21" s="67">
        <f t="shared" si="0"/>
        <v>8681309.2200000007</v>
      </c>
      <c r="H21" s="68">
        <f t="shared" si="0"/>
        <v>10828</v>
      </c>
    </row>
    <row r="22" spans="1:8" ht="25.5" x14ac:dyDescent="0.2">
      <c r="A22" s="64" t="s">
        <v>22</v>
      </c>
      <c r="B22" s="64" t="s">
        <v>23</v>
      </c>
      <c r="C22" s="65">
        <v>46225833.979999997</v>
      </c>
      <c r="D22" s="66">
        <v>58509</v>
      </c>
      <c r="E22" s="67">
        <v>15009102.98</v>
      </c>
      <c r="F22" s="69">
        <v>25102</v>
      </c>
      <c r="G22" s="67">
        <f t="shared" si="0"/>
        <v>61234936.960000001</v>
      </c>
      <c r="H22" s="69">
        <f t="shared" si="0"/>
        <v>83611</v>
      </c>
    </row>
    <row r="23" spans="1:8" x14ac:dyDescent="0.2">
      <c r="A23" s="64" t="s">
        <v>62</v>
      </c>
      <c r="B23" s="64" t="s">
        <v>63</v>
      </c>
      <c r="C23" s="65">
        <v>20201495.640000001</v>
      </c>
      <c r="D23" s="66">
        <v>29581</v>
      </c>
      <c r="E23" s="67">
        <v>-912024.5</v>
      </c>
      <c r="F23" s="68">
        <v>-921</v>
      </c>
      <c r="G23" s="67">
        <f t="shared" si="0"/>
        <v>19289471.140000001</v>
      </c>
      <c r="H23" s="68">
        <f t="shared" si="0"/>
        <v>28660</v>
      </c>
    </row>
    <row r="24" spans="1:8" x14ac:dyDescent="0.2">
      <c r="A24" s="64" t="s">
        <v>72</v>
      </c>
      <c r="B24" s="64" t="s">
        <v>73</v>
      </c>
      <c r="C24" s="65">
        <v>14370746.26</v>
      </c>
      <c r="D24" s="66">
        <v>22019</v>
      </c>
      <c r="E24" s="67">
        <v>-1235454.08</v>
      </c>
      <c r="F24" s="69">
        <v>-2457</v>
      </c>
      <c r="G24" s="67">
        <f t="shared" si="0"/>
        <v>13135292.18</v>
      </c>
      <c r="H24" s="69">
        <f t="shared" si="0"/>
        <v>19562</v>
      </c>
    </row>
    <row r="25" spans="1:8" x14ac:dyDescent="0.2">
      <c r="A25" s="64" t="s">
        <v>74</v>
      </c>
      <c r="B25" s="64" t="s">
        <v>75</v>
      </c>
      <c r="C25" s="65">
        <v>5642885.0700000003</v>
      </c>
      <c r="D25" s="66">
        <v>7139</v>
      </c>
      <c r="E25" s="67">
        <v>-1274972.4099999999</v>
      </c>
      <c r="F25" s="68">
        <v>-1410</v>
      </c>
      <c r="G25" s="67">
        <f t="shared" si="0"/>
        <v>4367912.66</v>
      </c>
      <c r="H25" s="68">
        <f t="shared" si="0"/>
        <v>5729</v>
      </c>
    </row>
    <row r="26" spans="1:8" x14ac:dyDescent="0.2">
      <c r="A26" s="64" t="s">
        <v>76</v>
      </c>
      <c r="B26" s="64" t="s">
        <v>77</v>
      </c>
      <c r="C26" s="65">
        <v>4543903</v>
      </c>
      <c r="D26" s="66">
        <v>6380</v>
      </c>
      <c r="E26" s="67">
        <v>-471947.08</v>
      </c>
      <c r="F26" s="68">
        <v>-660</v>
      </c>
      <c r="G26" s="67">
        <f t="shared" si="0"/>
        <v>4071955.92</v>
      </c>
      <c r="H26" s="68">
        <f t="shared" si="0"/>
        <v>5720</v>
      </c>
    </row>
    <row r="27" spans="1:8" x14ac:dyDescent="0.2">
      <c r="A27" s="64" t="s">
        <v>78</v>
      </c>
      <c r="B27" s="64" t="s">
        <v>79</v>
      </c>
      <c r="C27" s="65">
        <v>6341527</v>
      </c>
      <c r="D27" s="66">
        <v>8675</v>
      </c>
      <c r="E27" s="67">
        <v>360656.16</v>
      </c>
      <c r="F27" s="69">
        <v>-100</v>
      </c>
      <c r="G27" s="67">
        <f t="shared" si="0"/>
        <v>6702183.1600000001</v>
      </c>
      <c r="H27" s="69">
        <f t="shared" si="0"/>
        <v>8575</v>
      </c>
    </row>
    <row r="28" spans="1:8" x14ac:dyDescent="0.2">
      <c r="A28" s="64" t="s">
        <v>80</v>
      </c>
      <c r="B28" s="64" t="s">
        <v>81</v>
      </c>
      <c r="C28" s="65">
        <v>4398567.7699999996</v>
      </c>
      <c r="D28" s="66">
        <v>6324</v>
      </c>
      <c r="E28" s="67">
        <v>-558306.13</v>
      </c>
      <c r="F28" s="68">
        <v>-779</v>
      </c>
      <c r="G28" s="67">
        <f t="shared" si="0"/>
        <v>3840261.64</v>
      </c>
      <c r="H28" s="68">
        <f t="shared" si="0"/>
        <v>5545</v>
      </c>
    </row>
    <row r="29" spans="1:8" ht="25.5" x14ac:dyDescent="0.2">
      <c r="A29" s="64" t="s">
        <v>82</v>
      </c>
      <c r="B29" s="64" t="s">
        <v>83</v>
      </c>
      <c r="C29" s="65">
        <v>20346261.77</v>
      </c>
      <c r="D29" s="66">
        <v>24151</v>
      </c>
      <c r="E29" s="67">
        <v>-244205.65</v>
      </c>
      <c r="F29" s="68">
        <v>-72</v>
      </c>
      <c r="G29" s="67">
        <f t="shared" si="0"/>
        <v>20102056.120000001</v>
      </c>
      <c r="H29" s="68">
        <f t="shared" si="0"/>
        <v>24079</v>
      </c>
    </row>
    <row r="30" spans="1:8" x14ac:dyDescent="0.2">
      <c r="A30" s="64" t="s">
        <v>84</v>
      </c>
      <c r="B30" s="64" t="s">
        <v>85</v>
      </c>
      <c r="C30" s="65">
        <v>17571318</v>
      </c>
      <c r="D30" s="66">
        <v>21962</v>
      </c>
      <c r="E30" s="67">
        <v>2409290.7599999998</v>
      </c>
      <c r="F30" s="69">
        <v>5119</v>
      </c>
      <c r="G30" s="67">
        <f t="shared" si="0"/>
        <v>19980608.760000002</v>
      </c>
      <c r="H30" s="69">
        <f t="shared" si="0"/>
        <v>27081</v>
      </c>
    </row>
    <row r="31" spans="1:8" x14ac:dyDescent="0.2">
      <c r="A31" s="64" t="s">
        <v>86</v>
      </c>
      <c r="B31" s="64" t="s">
        <v>87</v>
      </c>
      <c r="C31" s="65">
        <v>3574777.2</v>
      </c>
      <c r="D31" s="66">
        <v>6698</v>
      </c>
      <c r="E31" s="67">
        <v>536257.30000000005</v>
      </c>
      <c r="F31" s="68">
        <v>-511</v>
      </c>
      <c r="G31" s="67">
        <f t="shared" si="0"/>
        <v>4111034.5</v>
      </c>
      <c r="H31" s="68">
        <f t="shared" si="0"/>
        <v>6187</v>
      </c>
    </row>
    <row r="32" spans="1:8" x14ac:dyDescent="0.2">
      <c r="A32" s="64" t="s">
        <v>88</v>
      </c>
      <c r="B32" s="64" t="s">
        <v>89</v>
      </c>
      <c r="C32" s="65">
        <v>8363217.3899999997</v>
      </c>
      <c r="D32" s="66">
        <v>11665</v>
      </c>
      <c r="E32" s="67">
        <v>226848.63</v>
      </c>
      <c r="F32" s="68">
        <v>51</v>
      </c>
      <c r="G32" s="67">
        <f t="shared" si="0"/>
        <v>8590066.0199999996</v>
      </c>
      <c r="H32" s="68">
        <f t="shared" si="0"/>
        <v>11716</v>
      </c>
    </row>
    <row r="33" spans="1:8" x14ac:dyDescent="0.2">
      <c r="A33" s="64" t="s">
        <v>90</v>
      </c>
      <c r="B33" s="64" t="s">
        <v>91</v>
      </c>
      <c r="C33" s="65">
        <v>4149539.11</v>
      </c>
      <c r="D33" s="66">
        <v>5104</v>
      </c>
      <c r="E33" s="67">
        <v>-1879943.77</v>
      </c>
      <c r="F33" s="69">
        <v>-2231</v>
      </c>
      <c r="G33" s="67">
        <f t="shared" si="0"/>
        <v>2269595.34</v>
      </c>
      <c r="H33" s="69">
        <f t="shared" si="0"/>
        <v>2873</v>
      </c>
    </row>
    <row r="34" spans="1:8" x14ac:dyDescent="0.2">
      <c r="A34" s="64" t="s">
        <v>92</v>
      </c>
      <c r="B34" s="64" t="s">
        <v>93</v>
      </c>
      <c r="C34" s="65">
        <v>13887607.66</v>
      </c>
      <c r="D34" s="66">
        <v>19131</v>
      </c>
      <c r="E34" s="67">
        <v>366953.7</v>
      </c>
      <c r="F34" s="69">
        <v>-52</v>
      </c>
      <c r="G34" s="67">
        <f t="shared" si="0"/>
        <v>14254561.359999999</v>
      </c>
      <c r="H34" s="69">
        <f t="shared" si="0"/>
        <v>19079</v>
      </c>
    </row>
    <row r="35" spans="1:8" x14ac:dyDescent="0.2">
      <c r="A35" s="64" t="s">
        <v>94</v>
      </c>
      <c r="B35" s="64" t="s">
        <v>95</v>
      </c>
      <c r="C35" s="65">
        <v>4681529.8899999997</v>
      </c>
      <c r="D35" s="66">
        <v>6874</v>
      </c>
      <c r="E35" s="67">
        <v>6151.23</v>
      </c>
      <c r="F35" s="68">
        <v>-311</v>
      </c>
      <c r="G35" s="67">
        <f t="shared" si="0"/>
        <v>4687681.12</v>
      </c>
      <c r="H35" s="68">
        <f t="shared" si="0"/>
        <v>6563</v>
      </c>
    </row>
    <row r="36" spans="1:8" x14ac:dyDescent="0.2">
      <c r="A36" s="64" t="s">
        <v>96</v>
      </c>
      <c r="B36" s="64" t="s">
        <v>97</v>
      </c>
      <c r="C36" s="65">
        <v>9348878.0600000005</v>
      </c>
      <c r="D36" s="66">
        <v>13078</v>
      </c>
      <c r="E36" s="67">
        <v>-337154.38</v>
      </c>
      <c r="F36" s="68">
        <v>-713</v>
      </c>
      <c r="G36" s="67">
        <f t="shared" si="0"/>
        <v>9011723.6799999997</v>
      </c>
      <c r="H36" s="68">
        <f t="shared" si="0"/>
        <v>12365</v>
      </c>
    </row>
    <row r="37" spans="1:8" x14ac:dyDescent="0.2">
      <c r="A37" s="64" t="s">
        <v>98</v>
      </c>
      <c r="B37" s="64" t="s">
        <v>99</v>
      </c>
      <c r="C37" s="65">
        <v>13560876</v>
      </c>
      <c r="D37" s="66">
        <v>16078</v>
      </c>
      <c r="E37" s="67">
        <v>1579472.58</v>
      </c>
      <c r="F37" s="69">
        <v>2433</v>
      </c>
      <c r="G37" s="67">
        <f t="shared" si="0"/>
        <v>15140348.58</v>
      </c>
      <c r="H37" s="69">
        <f t="shared" si="0"/>
        <v>18511</v>
      </c>
    </row>
    <row r="38" spans="1:8" x14ac:dyDescent="0.2">
      <c r="A38" s="64" t="s">
        <v>100</v>
      </c>
      <c r="B38" s="64" t="s">
        <v>101</v>
      </c>
      <c r="C38" s="65">
        <v>7818324.0300000003</v>
      </c>
      <c r="D38" s="66">
        <v>10001</v>
      </c>
      <c r="E38" s="67">
        <v>807437.53</v>
      </c>
      <c r="F38" s="69">
        <v>432</v>
      </c>
      <c r="G38" s="67">
        <f t="shared" si="0"/>
        <v>8625761.5600000005</v>
      </c>
      <c r="H38" s="69">
        <f t="shared" si="0"/>
        <v>10433</v>
      </c>
    </row>
    <row r="39" spans="1:8" x14ac:dyDescent="0.2">
      <c r="A39" s="64" t="s">
        <v>102</v>
      </c>
      <c r="B39" s="64" t="s">
        <v>103</v>
      </c>
      <c r="C39" s="65">
        <v>35672485.729999997</v>
      </c>
      <c r="D39" s="66">
        <v>41803</v>
      </c>
      <c r="E39" s="67">
        <v>1395417.95</v>
      </c>
      <c r="F39" s="69">
        <v>2211</v>
      </c>
      <c r="G39" s="67">
        <f t="shared" si="0"/>
        <v>37067903.68</v>
      </c>
      <c r="H39" s="69">
        <f t="shared" si="0"/>
        <v>44014</v>
      </c>
    </row>
    <row r="40" spans="1:8" x14ac:dyDescent="0.2">
      <c r="A40" s="64" t="s">
        <v>104</v>
      </c>
      <c r="B40" s="64" t="s">
        <v>105</v>
      </c>
      <c r="C40" s="65">
        <v>7626526.04</v>
      </c>
      <c r="D40" s="66">
        <v>10740</v>
      </c>
      <c r="E40" s="67">
        <v>-985464.88</v>
      </c>
      <c r="F40" s="68">
        <v>-1136</v>
      </c>
      <c r="G40" s="67">
        <f t="shared" si="0"/>
        <v>6641061.1600000001</v>
      </c>
      <c r="H40" s="68">
        <f t="shared" si="0"/>
        <v>9604</v>
      </c>
    </row>
    <row r="41" spans="1:8" x14ac:dyDescent="0.2">
      <c r="A41" s="64" t="s">
        <v>106</v>
      </c>
      <c r="B41" s="64" t="s">
        <v>107</v>
      </c>
      <c r="C41" s="65">
        <v>7930360</v>
      </c>
      <c r="D41" s="66">
        <v>11742</v>
      </c>
      <c r="E41" s="67">
        <v>141885.16</v>
      </c>
      <c r="F41" s="68">
        <v>-32</v>
      </c>
      <c r="G41" s="67">
        <f t="shared" si="0"/>
        <v>8072245.1600000001</v>
      </c>
      <c r="H41" s="68">
        <f t="shared" si="0"/>
        <v>11710</v>
      </c>
    </row>
    <row r="42" spans="1:8" x14ac:dyDescent="0.2">
      <c r="A42" s="64" t="s">
        <v>108</v>
      </c>
      <c r="B42" s="64" t="s">
        <v>109</v>
      </c>
      <c r="C42" s="65">
        <v>10683205.460000001</v>
      </c>
      <c r="D42" s="66">
        <v>12321</v>
      </c>
      <c r="E42" s="67">
        <v>-825787.7</v>
      </c>
      <c r="F42" s="68">
        <v>-848</v>
      </c>
      <c r="G42" s="67">
        <f t="shared" si="0"/>
        <v>9857417.7599999998</v>
      </c>
      <c r="H42" s="68">
        <f t="shared" si="0"/>
        <v>11473</v>
      </c>
    </row>
    <row r="43" spans="1:8" x14ac:dyDescent="0.2">
      <c r="A43" s="64" t="s">
        <v>110</v>
      </c>
      <c r="B43" s="64" t="s">
        <v>111</v>
      </c>
      <c r="C43" s="65">
        <v>16134101.66</v>
      </c>
      <c r="D43" s="66">
        <v>20406</v>
      </c>
      <c r="E43" s="67">
        <v>28997.5</v>
      </c>
      <c r="F43" s="68">
        <v>-252</v>
      </c>
      <c r="G43" s="67">
        <f t="shared" si="0"/>
        <v>16163099.16</v>
      </c>
      <c r="H43" s="68">
        <f t="shared" si="0"/>
        <v>20154</v>
      </c>
    </row>
    <row r="44" spans="1:8" x14ac:dyDescent="0.2">
      <c r="A44" s="64" t="s">
        <v>112</v>
      </c>
      <c r="B44" s="64" t="s">
        <v>113</v>
      </c>
      <c r="C44" s="65">
        <v>4997520</v>
      </c>
      <c r="D44" s="66">
        <v>5698</v>
      </c>
      <c r="E44" s="67">
        <v>-302487.53999999998</v>
      </c>
      <c r="F44" s="68">
        <v>-264</v>
      </c>
      <c r="G44" s="67">
        <f t="shared" si="0"/>
        <v>4695032.46</v>
      </c>
      <c r="H44" s="68">
        <f t="shared" si="0"/>
        <v>5434</v>
      </c>
    </row>
    <row r="45" spans="1:8" x14ac:dyDescent="0.2">
      <c r="A45" s="64" t="s">
        <v>114</v>
      </c>
      <c r="B45" s="64" t="s">
        <v>115</v>
      </c>
      <c r="C45" s="65">
        <v>24638943.379999999</v>
      </c>
      <c r="D45" s="66">
        <v>31449</v>
      </c>
      <c r="E45" s="67">
        <v>1309426.5</v>
      </c>
      <c r="F45" s="69">
        <v>1525</v>
      </c>
      <c r="G45" s="67">
        <f t="shared" si="0"/>
        <v>25948369.879999999</v>
      </c>
      <c r="H45" s="69">
        <f t="shared" si="0"/>
        <v>32974</v>
      </c>
    </row>
    <row r="46" spans="1:8" x14ac:dyDescent="0.2">
      <c r="A46" s="64" t="s">
        <v>116</v>
      </c>
      <c r="B46" s="64" t="s">
        <v>117</v>
      </c>
      <c r="C46" s="65">
        <v>22272794.59</v>
      </c>
      <c r="D46" s="66">
        <v>28745</v>
      </c>
      <c r="E46" s="67">
        <v>-542786.61</v>
      </c>
      <c r="F46" s="68">
        <v>-313</v>
      </c>
      <c r="G46" s="67">
        <f t="shared" si="0"/>
        <v>21730007.98</v>
      </c>
      <c r="H46" s="68">
        <f t="shared" si="0"/>
        <v>28432</v>
      </c>
    </row>
    <row r="47" spans="1:8" x14ac:dyDescent="0.2">
      <c r="A47" s="64" t="s">
        <v>118</v>
      </c>
      <c r="B47" s="64" t="s">
        <v>119</v>
      </c>
      <c r="C47" s="65">
        <v>8721781.4100000001</v>
      </c>
      <c r="D47" s="66">
        <v>11062</v>
      </c>
      <c r="E47" s="71">
        <v>962.29</v>
      </c>
      <c r="F47" s="69">
        <v>267</v>
      </c>
      <c r="G47" s="71">
        <f t="shared" si="0"/>
        <v>8722743.6999999993</v>
      </c>
      <c r="H47" s="69">
        <f t="shared" si="0"/>
        <v>11329</v>
      </c>
    </row>
    <row r="48" spans="1:8" x14ac:dyDescent="0.2">
      <c r="A48" s="64" t="s">
        <v>120</v>
      </c>
      <c r="B48" s="64" t="s">
        <v>121</v>
      </c>
      <c r="C48" s="65">
        <v>10049926.07</v>
      </c>
      <c r="D48" s="66">
        <v>12696</v>
      </c>
      <c r="E48" s="67">
        <v>38997.11</v>
      </c>
      <c r="F48" s="68">
        <v>-444</v>
      </c>
      <c r="G48" s="67">
        <f t="shared" si="0"/>
        <v>10088923.18</v>
      </c>
      <c r="H48" s="68">
        <f t="shared" si="0"/>
        <v>12252</v>
      </c>
    </row>
    <row r="49" spans="1:8" x14ac:dyDescent="0.2">
      <c r="A49" s="64" t="s">
        <v>122</v>
      </c>
      <c r="B49" s="64" t="s">
        <v>123</v>
      </c>
      <c r="C49" s="65">
        <v>5344918.8</v>
      </c>
      <c r="D49" s="66">
        <v>7424</v>
      </c>
      <c r="E49" s="67">
        <v>22460.66</v>
      </c>
      <c r="F49" s="68">
        <v>1</v>
      </c>
      <c r="G49" s="67">
        <f t="shared" si="0"/>
        <v>5367379.46</v>
      </c>
      <c r="H49" s="68">
        <f t="shared" si="0"/>
        <v>7425</v>
      </c>
    </row>
    <row r="50" spans="1:8" x14ac:dyDescent="0.2">
      <c r="A50" s="64" t="s">
        <v>124</v>
      </c>
      <c r="B50" s="64" t="s">
        <v>125</v>
      </c>
      <c r="C50" s="65">
        <v>7730087</v>
      </c>
      <c r="D50" s="66">
        <v>8217</v>
      </c>
      <c r="E50" s="67">
        <v>327103.88</v>
      </c>
      <c r="F50" s="68">
        <v>-131</v>
      </c>
      <c r="G50" s="67">
        <f t="shared" si="0"/>
        <v>8057190.8799999999</v>
      </c>
      <c r="H50" s="68">
        <f t="shared" si="0"/>
        <v>8086</v>
      </c>
    </row>
    <row r="51" spans="1:8" x14ac:dyDescent="0.2">
      <c r="A51" s="64" t="s">
        <v>126</v>
      </c>
      <c r="B51" s="64" t="s">
        <v>127</v>
      </c>
      <c r="C51" s="65">
        <v>2961198</v>
      </c>
      <c r="D51" s="66">
        <v>3200</v>
      </c>
      <c r="E51" s="67">
        <v>22029.32</v>
      </c>
      <c r="F51" s="68">
        <v>-749</v>
      </c>
      <c r="G51" s="67">
        <f t="shared" si="0"/>
        <v>2983227.32</v>
      </c>
      <c r="H51" s="68">
        <f t="shared" si="0"/>
        <v>2451</v>
      </c>
    </row>
    <row r="52" spans="1:8" ht="25.5" x14ac:dyDescent="0.2">
      <c r="A52" s="64" t="s">
        <v>128</v>
      </c>
      <c r="B52" s="64" t="s">
        <v>129</v>
      </c>
      <c r="C52" s="65">
        <v>4061539.09</v>
      </c>
      <c r="D52" s="66">
        <v>4591</v>
      </c>
      <c r="E52" s="67">
        <v>-784111.29</v>
      </c>
      <c r="F52" s="68">
        <v>-905</v>
      </c>
      <c r="G52" s="67">
        <f t="shared" si="0"/>
        <v>3277427.8</v>
      </c>
      <c r="H52" s="68">
        <f t="shared" si="0"/>
        <v>3686</v>
      </c>
    </row>
    <row r="53" spans="1:8" x14ac:dyDescent="0.2">
      <c r="A53" s="64" t="s">
        <v>130</v>
      </c>
      <c r="B53" s="64" t="s">
        <v>131</v>
      </c>
      <c r="C53" s="65">
        <v>8452154</v>
      </c>
      <c r="D53" s="66">
        <v>12146</v>
      </c>
      <c r="E53" s="67">
        <v>332913.59999999998</v>
      </c>
      <c r="F53" s="68">
        <v>-267</v>
      </c>
      <c r="G53" s="67">
        <f t="shared" si="0"/>
        <v>8785067.5999999996</v>
      </c>
      <c r="H53" s="68">
        <f t="shared" si="0"/>
        <v>11879</v>
      </c>
    </row>
    <row r="54" spans="1:8" x14ac:dyDescent="0.2">
      <c r="A54" s="64" t="s">
        <v>132</v>
      </c>
      <c r="B54" s="64" t="s">
        <v>133</v>
      </c>
      <c r="C54" s="65">
        <v>3376023</v>
      </c>
      <c r="D54" s="66">
        <v>3648</v>
      </c>
      <c r="E54" s="67">
        <v>117897.96</v>
      </c>
      <c r="F54" s="68">
        <v>-82</v>
      </c>
      <c r="G54" s="67">
        <f t="shared" si="0"/>
        <v>3493920.96</v>
      </c>
      <c r="H54" s="68">
        <f t="shared" si="0"/>
        <v>3566</v>
      </c>
    </row>
    <row r="55" spans="1:8" x14ac:dyDescent="0.2">
      <c r="A55" s="64" t="s">
        <v>134</v>
      </c>
      <c r="B55" s="64" t="s">
        <v>135</v>
      </c>
      <c r="C55" s="65">
        <v>1523023.47</v>
      </c>
      <c r="D55" s="66">
        <v>1918</v>
      </c>
      <c r="E55" s="67">
        <v>-171558.85</v>
      </c>
      <c r="F55" s="68">
        <v>-198</v>
      </c>
      <c r="G55" s="67">
        <f t="shared" si="0"/>
        <v>1351464.62</v>
      </c>
      <c r="H55" s="68">
        <f t="shared" si="0"/>
        <v>1720</v>
      </c>
    </row>
    <row r="56" spans="1:8" x14ac:dyDescent="0.2">
      <c r="A56" s="64" t="s">
        <v>136</v>
      </c>
      <c r="B56" s="64" t="s">
        <v>137</v>
      </c>
      <c r="C56" s="65">
        <v>860524.1</v>
      </c>
      <c r="D56" s="70">
        <v>930</v>
      </c>
      <c r="E56" s="67">
        <v>-858822.1</v>
      </c>
      <c r="F56" s="68">
        <v>-928</v>
      </c>
      <c r="G56" s="67">
        <f t="shared" si="0"/>
        <v>1702</v>
      </c>
      <c r="H56" s="68">
        <f t="shared" si="0"/>
        <v>2</v>
      </c>
    </row>
    <row r="57" spans="1:8" ht="25.5" x14ac:dyDescent="0.2">
      <c r="A57" s="64" t="s">
        <v>142</v>
      </c>
      <c r="B57" s="64" t="s">
        <v>143</v>
      </c>
      <c r="C57" s="65">
        <v>210836.53</v>
      </c>
      <c r="D57" s="70">
        <v>228</v>
      </c>
      <c r="E57" s="67">
        <v>-202326.53</v>
      </c>
      <c r="F57" s="68">
        <v>-218</v>
      </c>
      <c r="G57" s="67">
        <f t="shared" si="0"/>
        <v>8510</v>
      </c>
      <c r="H57" s="68">
        <f t="shared" si="0"/>
        <v>10</v>
      </c>
    </row>
    <row r="58" spans="1:8" ht="25.5" x14ac:dyDescent="0.2">
      <c r="A58" s="64" t="s">
        <v>138</v>
      </c>
      <c r="B58" s="64" t="s">
        <v>139</v>
      </c>
      <c r="C58" s="65">
        <v>481645.09</v>
      </c>
      <c r="D58" s="70">
        <v>522</v>
      </c>
      <c r="E58" s="71">
        <v>493.23</v>
      </c>
      <c r="F58" s="68">
        <v>-271</v>
      </c>
      <c r="G58" s="71">
        <f t="shared" si="0"/>
        <v>482138.32</v>
      </c>
      <c r="H58" s="68">
        <f t="shared" si="0"/>
        <v>251</v>
      </c>
    </row>
    <row r="59" spans="1:8" ht="25.5" x14ac:dyDescent="0.2">
      <c r="A59" s="64" t="s">
        <v>140</v>
      </c>
      <c r="B59" s="64" t="s">
        <v>141</v>
      </c>
      <c r="C59" s="65">
        <v>9537227.6999999993</v>
      </c>
      <c r="D59" s="66">
        <v>13853</v>
      </c>
      <c r="E59" s="67">
        <v>2510286.36</v>
      </c>
      <c r="F59" s="69">
        <v>283</v>
      </c>
      <c r="G59" s="67">
        <f t="shared" si="0"/>
        <v>12047514.060000001</v>
      </c>
      <c r="H59" s="69">
        <f t="shared" si="0"/>
        <v>14136</v>
      </c>
    </row>
    <row r="60" spans="1:8" x14ac:dyDescent="0.2">
      <c r="A60" s="269" t="s">
        <v>24</v>
      </c>
      <c r="B60" s="269"/>
      <c r="C60" s="72">
        <v>836857516.11000001</v>
      </c>
      <c r="D60" s="73">
        <v>1011754</v>
      </c>
      <c r="E60" s="74">
        <v>15734004.49</v>
      </c>
      <c r="F60" s="75">
        <f>SUM(F5:F59)</f>
        <v>40257</v>
      </c>
      <c r="G60" s="74">
        <f t="shared" si="0"/>
        <v>852591520.60000002</v>
      </c>
      <c r="H60" s="75">
        <f t="shared" si="0"/>
        <v>1052011</v>
      </c>
    </row>
  </sheetData>
  <mergeCells count="8">
    <mergeCell ref="A60:B60"/>
    <mergeCell ref="A3:A4"/>
    <mergeCell ref="B3:B4"/>
    <mergeCell ref="A2:H2"/>
    <mergeCell ref="E1:H1"/>
    <mergeCell ref="C3:D3"/>
    <mergeCell ref="E3:F3"/>
    <mergeCell ref="G3:H3"/>
  </mergeCells>
  <pageMargins left="0.7" right="0.7" top="0.75" bottom="0.75" header="0.3" footer="0.3"/>
  <pageSetup paperSize="9" scale="71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BreakPreview" zoomScaleNormal="100" zoomScaleSheetLayoutView="100" workbookViewId="0">
      <selection activeCell="N11" sqref="N11"/>
    </sheetView>
  </sheetViews>
  <sheetFormatPr defaultRowHeight="12.75" x14ac:dyDescent="0.2"/>
  <cols>
    <col min="1" max="1" width="11" style="47" bestFit="1" customWidth="1"/>
    <col min="2" max="2" width="36.33203125" style="47" bestFit="1" customWidth="1"/>
    <col min="3" max="3" width="15.33203125" style="47" customWidth="1"/>
    <col min="4" max="4" width="8.5" style="47" customWidth="1"/>
    <col min="5" max="5" width="15.33203125" style="47" customWidth="1"/>
    <col min="6" max="6" width="8.6640625" style="47" customWidth="1"/>
    <col min="7" max="7" width="15.6640625" style="47" customWidth="1"/>
    <col min="8" max="8" width="8.83203125" style="47" customWidth="1"/>
    <col min="9" max="16384" width="9.33203125" style="47"/>
  </cols>
  <sheetData>
    <row r="1" spans="1:8" s="46" customFormat="1" ht="41.25" customHeight="1" x14ac:dyDescent="0.2">
      <c r="A1" s="45"/>
      <c r="B1" s="45"/>
      <c r="C1" s="45"/>
      <c r="D1" s="45"/>
      <c r="E1" s="273" t="s">
        <v>160</v>
      </c>
      <c r="F1" s="273"/>
      <c r="G1" s="273"/>
      <c r="H1" s="273"/>
    </row>
    <row r="2" spans="1:8" s="46" customFormat="1" ht="44.25" customHeight="1" x14ac:dyDescent="0.2">
      <c r="A2" s="274" t="s">
        <v>395</v>
      </c>
      <c r="B2" s="274"/>
      <c r="C2" s="274"/>
      <c r="D2" s="274"/>
      <c r="E2" s="274"/>
      <c r="F2" s="274"/>
      <c r="G2" s="274"/>
      <c r="H2" s="274"/>
    </row>
    <row r="3" spans="1:8" ht="26.25" customHeight="1" x14ac:dyDescent="0.2">
      <c r="A3" s="266" t="s">
        <v>0</v>
      </c>
      <c r="B3" s="228" t="s">
        <v>1</v>
      </c>
      <c r="C3" s="279" t="s">
        <v>32</v>
      </c>
      <c r="D3" s="280"/>
      <c r="E3" s="281" t="s">
        <v>26</v>
      </c>
      <c r="F3" s="282"/>
      <c r="G3" s="279" t="s">
        <v>27</v>
      </c>
      <c r="H3" s="280"/>
    </row>
    <row r="4" spans="1:8" ht="21" customHeight="1" x14ac:dyDescent="0.2">
      <c r="A4" s="267"/>
      <c r="B4" s="229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8" x14ac:dyDescent="0.2">
      <c r="A5" s="48" t="s">
        <v>4</v>
      </c>
      <c r="B5" s="48" t="s">
        <v>5</v>
      </c>
      <c r="C5" s="49">
        <v>37598407.100000001</v>
      </c>
      <c r="D5" s="50">
        <v>35303</v>
      </c>
      <c r="E5" s="51">
        <v>1345245.34</v>
      </c>
      <c r="F5" s="52">
        <v>1103</v>
      </c>
      <c r="G5" s="51">
        <v>38943652.439999998</v>
      </c>
      <c r="H5" s="52">
        <v>36406</v>
      </c>
    </row>
    <row r="6" spans="1:8" x14ac:dyDescent="0.2">
      <c r="A6" s="48" t="s">
        <v>68</v>
      </c>
      <c r="B6" s="48" t="s">
        <v>69</v>
      </c>
      <c r="C6" s="49">
        <v>1980063.1</v>
      </c>
      <c r="D6" s="50">
        <v>2042</v>
      </c>
      <c r="E6" s="51">
        <v>21248.3</v>
      </c>
      <c r="F6" s="52">
        <v>-1</v>
      </c>
      <c r="G6" s="51">
        <v>2001311.4</v>
      </c>
      <c r="H6" s="52">
        <v>2041</v>
      </c>
    </row>
    <row r="7" spans="1:8" ht="25.5" x14ac:dyDescent="0.2">
      <c r="A7" s="48" t="s">
        <v>70</v>
      </c>
      <c r="B7" s="48" t="s">
        <v>71</v>
      </c>
      <c r="C7" s="49">
        <v>155607.04000000001</v>
      </c>
      <c r="D7" s="53">
        <v>143</v>
      </c>
      <c r="E7" s="51">
        <v>26559.8</v>
      </c>
      <c r="F7" s="52">
        <v>17</v>
      </c>
      <c r="G7" s="51">
        <v>182166.84</v>
      </c>
      <c r="H7" s="52">
        <v>160</v>
      </c>
    </row>
    <row r="8" spans="1:8" x14ac:dyDescent="0.2">
      <c r="A8" s="48" t="s">
        <v>18</v>
      </c>
      <c r="B8" s="48" t="s">
        <v>19</v>
      </c>
      <c r="C8" s="49">
        <v>80550262.780000001</v>
      </c>
      <c r="D8" s="50">
        <v>79108</v>
      </c>
      <c r="E8" s="51">
        <v>6436651.75</v>
      </c>
      <c r="F8" s="52">
        <v>5990</v>
      </c>
      <c r="G8" s="51">
        <v>86986914.530000001</v>
      </c>
      <c r="H8" s="52">
        <v>85098</v>
      </c>
    </row>
    <row r="9" spans="1:8" ht="25.5" x14ac:dyDescent="0.2">
      <c r="A9" s="48" t="s">
        <v>41</v>
      </c>
      <c r="B9" s="48" t="s">
        <v>42</v>
      </c>
      <c r="C9" s="49">
        <v>64896311.399999999</v>
      </c>
      <c r="D9" s="50">
        <v>62735</v>
      </c>
      <c r="E9" s="51">
        <v>-2496380.2400000002</v>
      </c>
      <c r="F9" s="52">
        <v>-2437</v>
      </c>
      <c r="G9" s="51">
        <v>62399931.159999996</v>
      </c>
      <c r="H9" s="52">
        <v>60298</v>
      </c>
    </row>
    <row r="10" spans="1:8" x14ac:dyDescent="0.2">
      <c r="A10" s="48" t="s">
        <v>156</v>
      </c>
      <c r="B10" s="48" t="s">
        <v>157</v>
      </c>
      <c r="C10" s="49">
        <v>5003192.5999999996</v>
      </c>
      <c r="D10" s="50">
        <v>4407</v>
      </c>
      <c r="E10" s="51">
        <v>-39931.1</v>
      </c>
      <c r="F10" s="52">
        <v>-109</v>
      </c>
      <c r="G10" s="51">
        <v>4963261.5</v>
      </c>
      <c r="H10" s="52">
        <v>4298</v>
      </c>
    </row>
    <row r="11" spans="1:8" x14ac:dyDescent="0.2">
      <c r="A11" s="48" t="s">
        <v>35</v>
      </c>
      <c r="B11" s="48" t="s">
        <v>36</v>
      </c>
      <c r="C11" s="49">
        <v>28666144.100000001</v>
      </c>
      <c r="D11" s="50">
        <v>28425</v>
      </c>
      <c r="E11" s="51">
        <v>1891204</v>
      </c>
      <c r="F11" s="52">
        <v>1616</v>
      </c>
      <c r="G11" s="51">
        <v>30557348.100000001</v>
      </c>
      <c r="H11" s="52">
        <v>30041</v>
      </c>
    </row>
    <row r="12" spans="1:8" x14ac:dyDescent="0.2">
      <c r="A12" s="48" t="s">
        <v>158</v>
      </c>
      <c r="B12" s="48" t="s">
        <v>159</v>
      </c>
      <c r="C12" s="49">
        <v>426402.3</v>
      </c>
      <c r="D12" s="53">
        <v>389</v>
      </c>
      <c r="E12" s="51">
        <v>-72248.45</v>
      </c>
      <c r="F12" s="52">
        <v>-61</v>
      </c>
      <c r="G12" s="51">
        <v>354153.85</v>
      </c>
      <c r="H12" s="52">
        <v>328</v>
      </c>
    </row>
    <row r="13" spans="1:8" x14ac:dyDescent="0.2">
      <c r="A13" s="48" t="s">
        <v>45</v>
      </c>
      <c r="B13" s="48" t="s">
        <v>46</v>
      </c>
      <c r="C13" s="49">
        <v>31465925.899999999</v>
      </c>
      <c r="D13" s="50">
        <v>31211</v>
      </c>
      <c r="E13" s="51">
        <v>473458.55</v>
      </c>
      <c r="F13" s="52">
        <v>718</v>
      </c>
      <c r="G13" s="51">
        <v>31939384.449999999</v>
      </c>
      <c r="H13" s="52">
        <v>31929</v>
      </c>
    </row>
    <row r="14" spans="1:8" x14ac:dyDescent="0.2">
      <c r="A14" s="48" t="s">
        <v>60</v>
      </c>
      <c r="B14" s="48" t="s">
        <v>61</v>
      </c>
      <c r="C14" s="49">
        <v>7527068.2000000002</v>
      </c>
      <c r="D14" s="50">
        <v>7424</v>
      </c>
      <c r="E14" s="51">
        <v>544715.74</v>
      </c>
      <c r="F14" s="52">
        <v>556</v>
      </c>
      <c r="G14" s="51">
        <v>8071783.9400000004</v>
      </c>
      <c r="H14" s="52">
        <v>7980</v>
      </c>
    </row>
    <row r="15" spans="1:8" ht="25.5" x14ac:dyDescent="0.2">
      <c r="A15" s="48" t="s">
        <v>22</v>
      </c>
      <c r="B15" s="48" t="s">
        <v>23</v>
      </c>
      <c r="C15" s="49">
        <v>25991732.899999999</v>
      </c>
      <c r="D15" s="50">
        <v>26523</v>
      </c>
      <c r="E15" s="51">
        <v>-205527.05</v>
      </c>
      <c r="F15" s="52">
        <v>-248</v>
      </c>
      <c r="G15" s="51">
        <v>25786205.850000001</v>
      </c>
      <c r="H15" s="52">
        <v>26275</v>
      </c>
    </row>
    <row r="16" spans="1:8" x14ac:dyDescent="0.2">
      <c r="A16" s="48" t="s">
        <v>62</v>
      </c>
      <c r="B16" s="48" t="s">
        <v>63</v>
      </c>
      <c r="C16" s="49">
        <v>8265446</v>
      </c>
      <c r="D16" s="50">
        <v>7484</v>
      </c>
      <c r="E16" s="51">
        <v>-879528.85</v>
      </c>
      <c r="F16" s="52">
        <v>-801</v>
      </c>
      <c r="G16" s="51">
        <v>7385917.1500000004</v>
      </c>
      <c r="H16" s="52">
        <v>6683</v>
      </c>
    </row>
    <row r="17" spans="1:8" x14ac:dyDescent="0.2">
      <c r="A17" s="48" t="s">
        <v>72</v>
      </c>
      <c r="B17" s="48" t="s">
        <v>73</v>
      </c>
      <c r="C17" s="49">
        <v>12969372.4</v>
      </c>
      <c r="D17" s="50">
        <v>11973</v>
      </c>
      <c r="E17" s="51">
        <v>1025521.04</v>
      </c>
      <c r="F17" s="52">
        <v>1053</v>
      </c>
      <c r="G17" s="51">
        <v>13994893.439999999</v>
      </c>
      <c r="H17" s="52">
        <v>13026</v>
      </c>
    </row>
    <row r="18" spans="1:8" x14ac:dyDescent="0.2">
      <c r="A18" s="48" t="s">
        <v>74</v>
      </c>
      <c r="B18" s="48" t="s">
        <v>75</v>
      </c>
      <c r="C18" s="49">
        <v>1832125</v>
      </c>
      <c r="D18" s="50">
        <v>1977</v>
      </c>
      <c r="E18" s="51">
        <v>-76808.41</v>
      </c>
      <c r="F18" s="52">
        <v>-114</v>
      </c>
      <c r="G18" s="51">
        <v>1755316.59</v>
      </c>
      <c r="H18" s="52">
        <v>1863</v>
      </c>
    </row>
    <row r="19" spans="1:8" x14ac:dyDescent="0.2">
      <c r="A19" s="48" t="s">
        <v>76</v>
      </c>
      <c r="B19" s="48" t="s">
        <v>77</v>
      </c>
      <c r="C19" s="49">
        <v>1386428.7</v>
      </c>
      <c r="D19" s="50">
        <v>1398</v>
      </c>
      <c r="E19" s="51">
        <v>112836.68</v>
      </c>
      <c r="F19" s="52">
        <v>119</v>
      </c>
      <c r="G19" s="51">
        <v>1499265.38</v>
      </c>
      <c r="H19" s="52">
        <v>1517</v>
      </c>
    </row>
    <row r="20" spans="1:8" x14ac:dyDescent="0.2">
      <c r="A20" s="48" t="s">
        <v>78</v>
      </c>
      <c r="B20" s="48" t="s">
        <v>79</v>
      </c>
      <c r="C20" s="49">
        <v>3668846.2</v>
      </c>
      <c r="D20" s="50">
        <v>3417</v>
      </c>
      <c r="E20" s="51">
        <v>182063.35</v>
      </c>
      <c r="F20" s="52">
        <v>168</v>
      </c>
      <c r="G20" s="51">
        <v>3850909.55</v>
      </c>
      <c r="H20" s="52">
        <v>3585</v>
      </c>
    </row>
    <row r="21" spans="1:8" x14ac:dyDescent="0.2">
      <c r="A21" s="48" t="s">
        <v>80</v>
      </c>
      <c r="B21" s="48" t="s">
        <v>81</v>
      </c>
      <c r="C21" s="49">
        <v>2738496.8</v>
      </c>
      <c r="D21" s="50">
        <v>2592</v>
      </c>
      <c r="E21" s="51">
        <v>-504211.37</v>
      </c>
      <c r="F21" s="52">
        <v>-408</v>
      </c>
      <c r="G21" s="51">
        <v>2234285.4300000002</v>
      </c>
      <c r="H21" s="52">
        <v>2184</v>
      </c>
    </row>
    <row r="22" spans="1:8" ht="25.5" x14ac:dyDescent="0.2">
      <c r="A22" s="48" t="s">
        <v>82</v>
      </c>
      <c r="B22" s="48" t="s">
        <v>83</v>
      </c>
      <c r="C22" s="49">
        <v>6832777.7800000003</v>
      </c>
      <c r="D22" s="50">
        <v>6893</v>
      </c>
      <c r="E22" s="51">
        <v>524878.31999999995</v>
      </c>
      <c r="F22" s="52">
        <v>551</v>
      </c>
      <c r="G22" s="51">
        <v>7357656.0999999996</v>
      </c>
      <c r="H22" s="52">
        <v>7444</v>
      </c>
    </row>
    <row r="23" spans="1:8" x14ac:dyDescent="0.2">
      <c r="A23" s="48" t="s">
        <v>84</v>
      </c>
      <c r="B23" s="48" t="s">
        <v>85</v>
      </c>
      <c r="C23" s="49">
        <v>7609133.7999999998</v>
      </c>
      <c r="D23" s="50">
        <v>7171</v>
      </c>
      <c r="E23" s="51">
        <v>665502.26</v>
      </c>
      <c r="F23" s="52">
        <v>598</v>
      </c>
      <c r="G23" s="51">
        <v>8274636.0599999996</v>
      </c>
      <c r="H23" s="52">
        <v>7769</v>
      </c>
    </row>
    <row r="24" spans="1:8" x14ac:dyDescent="0.2">
      <c r="A24" s="48" t="s">
        <v>86</v>
      </c>
      <c r="B24" s="48" t="s">
        <v>87</v>
      </c>
      <c r="C24" s="49">
        <v>2862706.16</v>
      </c>
      <c r="D24" s="50">
        <v>2890</v>
      </c>
      <c r="E24" s="51">
        <v>268511.25</v>
      </c>
      <c r="F24" s="52">
        <v>241</v>
      </c>
      <c r="G24" s="51">
        <v>3131217.41</v>
      </c>
      <c r="H24" s="52">
        <v>3131</v>
      </c>
    </row>
    <row r="25" spans="1:8" x14ac:dyDescent="0.2">
      <c r="A25" s="48" t="s">
        <v>88</v>
      </c>
      <c r="B25" s="48" t="s">
        <v>89</v>
      </c>
      <c r="C25" s="49">
        <v>6873750.5</v>
      </c>
      <c r="D25" s="50">
        <v>6419</v>
      </c>
      <c r="E25" s="51">
        <v>-990303.56</v>
      </c>
      <c r="F25" s="52">
        <v>-946</v>
      </c>
      <c r="G25" s="51">
        <v>5883446.9400000004</v>
      </c>
      <c r="H25" s="52">
        <v>5473</v>
      </c>
    </row>
    <row r="26" spans="1:8" x14ac:dyDescent="0.2">
      <c r="A26" s="48" t="s">
        <v>90</v>
      </c>
      <c r="B26" s="48" t="s">
        <v>91</v>
      </c>
      <c r="C26" s="49">
        <v>279226.5</v>
      </c>
      <c r="D26" s="53">
        <v>285</v>
      </c>
      <c r="E26" s="51">
        <v>7005.85</v>
      </c>
      <c r="F26" s="52">
        <v>3</v>
      </c>
      <c r="G26" s="51">
        <v>286232.34999999998</v>
      </c>
      <c r="H26" s="52">
        <v>288</v>
      </c>
    </row>
    <row r="27" spans="1:8" x14ac:dyDescent="0.2">
      <c r="A27" s="48" t="s">
        <v>92</v>
      </c>
      <c r="B27" s="48" t="s">
        <v>93</v>
      </c>
      <c r="C27" s="49">
        <v>14303892.810000001</v>
      </c>
      <c r="D27" s="50">
        <v>13828</v>
      </c>
      <c r="E27" s="51">
        <v>1600801.1</v>
      </c>
      <c r="F27" s="52">
        <v>1576</v>
      </c>
      <c r="G27" s="51">
        <v>15904693.91</v>
      </c>
      <c r="H27" s="52">
        <v>15404</v>
      </c>
    </row>
    <row r="28" spans="1:8" x14ac:dyDescent="0.2">
      <c r="A28" s="48" t="s">
        <v>94</v>
      </c>
      <c r="B28" s="48" t="s">
        <v>95</v>
      </c>
      <c r="C28" s="49">
        <v>2130707.5</v>
      </c>
      <c r="D28" s="50">
        <v>2209</v>
      </c>
      <c r="E28" s="51">
        <v>107853.2</v>
      </c>
      <c r="F28" s="52">
        <v>102</v>
      </c>
      <c r="G28" s="51">
        <v>2238560.7000000002</v>
      </c>
      <c r="H28" s="52">
        <v>2311</v>
      </c>
    </row>
    <row r="29" spans="1:8" x14ac:dyDescent="0.2">
      <c r="A29" s="48" t="s">
        <v>96</v>
      </c>
      <c r="B29" s="48" t="s">
        <v>97</v>
      </c>
      <c r="C29" s="49">
        <v>4828407.5999999996</v>
      </c>
      <c r="D29" s="50">
        <v>5007</v>
      </c>
      <c r="E29" s="51">
        <v>100671.89</v>
      </c>
      <c r="F29" s="52">
        <v>102</v>
      </c>
      <c r="G29" s="51">
        <v>4929079.49</v>
      </c>
      <c r="H29" s="52">
        <v>5109</v>
      </c>
    </row>
    <row r="30" spans="1:8" x14ac:dyDescent="0.2">
      <c r="A30" s="48" t="s">
        <v>98</v>
      </c>
      <c r="B30" s="48" t="s">
        <v>99</v>
      </c>
      <c r="C30" s="49">
        <v>8887167.8100000005</v>
      </c>
      <c r="D30" s="50">
        <v>8182</v>
      </c>
      <c r="E30" s="51">
        <v>1016123.65</v>
      </c>
      <c r="F30" s="52">
        <v>979</v>
      </c>
      <c r="G30" s="51">
        <v>9903291.4600000009</v>
      </c>
      <c r="H30" s="52">
        <v>9161</v>
      </c>
    </row>
    <row r="31" spans="1:8" x14ac:dyDescent="0.2">
      <c r="A31" s="48" t="s">
        <v>100</v>
      </c>
      <c r="B31" s="48" t="s">
        <v>101</v>
      </c>
      <c r="C31" s="49">
        <v>5310603.7</v>
      </c>
      <c r="D31" s="50">
        <v>5310</v>
      </c>
      <c r="E31" s="51">
        <v>12090.97</v>
      </c>
      <c r="F31" s="52">
        <v>-48</v>
      </c>
      <c r="G31" s="51">
        <v>5322694.67</v>
      </c>
      <c r="H31" s="52">
        <v>5262</v>
      </c>
    </row>
    <row r="32" spans="1:8" x14ac:dyDescent="0.2">
      <c r="A32" s="48" t="s">
        <v>102</v>
      </c>
      <c r="B32" s="48" t="s">
        <v>103</v>
      </c>
      <c r="C32" s="49">
        <v>30323636</v>
      </c>
      <c r="D32" s="50">
        <v>28572</v>
      </c>
      <c r="E32" s="51">
        <v>2780955.32</v>
      </c>
      <c r="F32" s="52">
        <v>2348</v>
      </c>
      <c r="G32" s="51">
        <v>33104591.32</v>
      </c>
      <c r="H32" s="52">
        <v>30920</v>
      </c>
    </row>
    <row r="33" spans="1:8" x14ac:dyDescent="0.2">
      <c r="A33" s="48" t="s">
        <v>104</v>
      </c>
      <c r="B33" s="48" t="s">
        <v>105</v>
      </c>
      <c r="C33" s="49">
        <v>7595773.7999999998</v>
      </c>
      <c r="D33" s="50">
        <v>6615</v>
      </c>
      <c r="E33" s="51">
        <v>881952.33</v>
      </c>
      <c r="F33" s="52">
        <v>-382</v>
      </c>
      <c r="G33" s="51">
        <v>8477726.1300000008</v>
      </c>
      <c r="H33" s="52">
        <v>6233</v>
      </c>
    </row>
    <row r="34" spans="1:8" x14ac:dyDescent="0.2">
      <c r="A34" s="48" t="s">
        <v>106</v>
      </c>
      <c r="B34" s="48" t="s">
        <v>107</v>
      </c>
      <c r="C34" s="49">
        <v>7979326.2000000002</v>
      </c>
      <c r="D34" s="50">
        <v>7406</v>
      </c>
      <c r="E34" s="51">
        <v>100878.68</v>
      </c>
      <c r="F34" s="52">
        <v>70</v>
      </c>
      <c r="G34" s="51">
        <v>8080204.8799999999</v>
      </c>
      <c r="H34" s="52">
        <v>7476</v>
      </c>
    </row>
    <row r="35" spans="1:8" x14ac:dyDescent="0.2">
      <c r="A35" s="48" t="s">
        <v>108</v>
      </c>
      <c r="B35" s="48" t="s">
        <v>109</v>
      </c>
      <c r="C35" s="49">
        <v>3273183.6</v>
      </c>
      <c r="D35" s="50">
        <v>3405</v>
      </c>
      <c r="E35" s="51">
        <v>201861.08</v>
      </c>
      <c r="F35" s="52">
        <v>133</v>
      </c>
      <c r="G35" s="51">
        <v>3475044.68</v>
      </c>
      <c r="H35" s="52">
        <v>3538</v>
      </c>
    </row>
    <row r="36" spans="1:8" x14ac:dyDescent="0.2">
      <c r="A36" s="48" t="s">
        <v>110</v>
      </c>
      <c r="B36" s="48" t="s">
        <v>111</v>
      </c>
      <c r="C36" s="49">
        <v>7315100.5</v>
      </c>
      <c r="D36" s="50">
        <v>6258</v>
      </c>
      <c r="E36" s="51">
        <v>-248240.46</v>
      </c>
      <c r="F36" s="52">
        <v>-237</v>
      </c>
      <c r="G36" s="51">
        <v>7066860.04</v>
      </c>
      <c r="H36" s="52">
        <v>6021</v>
      </c>
    </row>
    <row r="37" spans="1:8" x14ac:dyDescent="0.2">
      <c r="A37" s="48" t="s">
        <v>112</v>
      </c>
      <c r="B37" s="48" t="s">
        <v>113</v>
      </c>
      <c r="C37" s="49">
        <v>2054570.3</v>
      </c>
      <c r="D37" s="50">
        <v>2016</v>
      </c>
      <c r="E37" s="51">
        <v>201981.05</v>
      </c>
      <c r="F37" s="52">
        <v>201</v>
      </c>
      <c r="G37" s="51">
        <v>2256551.35</v>
      </c>
      <c r="H37" s="52">
        <v>2217</v>
      </c>
    </row>
    <row r="38" spans="1:8" x14ac:dyDescent="0.2">
      <c r="A38" s="48" t="s">
        <v>114</v>
      </c>
      <c r="B38" s="48" t="s">
        <v>115</v>
      </c>
      <c r="C38" s="49">
        <v>9331814.4399999995</v>
      </c>
      <c r="D38" s="50">
        <v>9146</v>
      </c>
      <c r="E38" s="51">
        <v>311403.40000000002</v>
      </c>
      <c r="F38" s="52">
        <v>243</v>
      </c>
      <c r="G38" s="51">
        <v>9643217.8399999999</v>
      </c>
      <c r="H38" s="52">
        <v>9389</v>
      </c>
    </row>
    <row r="39" spans="1:8" x14ac:dyDescent="0.2">
      <c r="A39" s="48" t="s">
        <v>116</v>
      </c>
      <c r="B39" s="48" t="s">
        <v>117</v>
      </c>
      <c r="C39" s="49">
        <v>12517403.800000001</v>
      </c>
      <c r="D39" s="50">
        <v>12624</v>
      </c>
      <c r="E39" s="51">
        <v>834565.82</v>
      </c>
      <c r="F39" s="52">
        <v>957</v>
      </c>
      <c r="G39" s="51">
        <v>13351969.619999999</v>
      </c>
      <c r="H39" s="52">
        <v>13581</v>
      </c>
    </row>
    <row r="40" spans="1:8" x14ac:dyDescent="0.2">
      <c r="A40" s="48" t="s">
        <v>118</v>
      </c>
      <c r="B40" s="48" t="s">
        <v>119</v>
      </c>
      <c r="C40" s="49">
        <v>6083212.5999999996</v>
      </c>
      <c r="D40" s="50">
        <v>6122</v>
      </c>
      <c r="E40" s="51">
        <v>364903.8</v>
      </c>
      <c r="F40" s="52">
        <v>334</v>
      </c>
      <c r="G40" s="51">
        <v>6448116.4000000004</v>
      </c>
      <c r="H40" s="52">
        <v>6456</v>
      </c>
    </row>
    <row r="41" spans="1:8" x14ac:dyDescent="0.2">
      <c r="A41" s="48" t="s">
        <v>120</v>
      </c>
      <c r="B41" s="48" t="s">
        <v>121</v>
      </c>
      <c r="C41" s="49">
        <v>3696991.4</v>
      </c>
      <c r="D41" s="50">
        <v>3619</v>
      </c>
      <c r="E41" s="51">
        <v>107015.74</v>
      </c>
      <c r="F41" s="52">
        <v>102</v>
      </c>
      <c r="G41" s="51">
        <v>3804007.14</v>
      </c>
      <c r="H41" s="52">
        <v>3721</v>
      </c>
    </row>
    <row r="42" spans="1:8" x14ac:dyDescent="0.2">
      <c r="A42" s="48" t="s">
        <v>122</v>
      </c>
      <c r="B42" s="48" t="s">
        <v>123</v>
      </c>
      <c r="C42" s="49">
        <v>3295884.59</v>
      </c>
      <c r="D42" s="50">
        <v>3424</v>
      </c>
      <c r="E42" s="51">
        <v>-183378.03</v>
      </c>
      <c r="F42" s="52">
        <v>-188</v>
      </c>
      <c r="G42" s="51">
        <v>3112506.56</v>
      </c>
      <c r="H42" s="52">
        <v>3236</v>
      </c>
    </row>
    <row r="43" spans="1:8" x14ac:dyDescent="0.2">
      <c r="A43" s="48" t="s">
        <v>124</v>
      </c>
      <c r="B43" s="48" t="s">
        <v>125</v>
      </c>
      <c r="C43" s="49">
        <v>6035849.5999999996</v>
      </c>
      <c r="D43" s="50">
        <v>5572</v>
      </c>
      <c r="E43" s="51">
        <v>477283.01</v>
      </c>
      <c r="F43" s="52">
        <v>443</v>
      </c>
      <c r="G43" s="51">
        <v>6513132.6100000003</v>
      </c>
      <c r="H43" s="52">
        <v>6015</v>
      </c>
    </row>
    <row r="44" spans="1:8" x14ac:dyDescent="0.2">
      <c r="A44" s="48" t="s">
        <v>126</v>
      </c>
      <c r="B44" s="48" t="s">
        <v>127</v>
      </c>
      <c r="C44" s="49">
        <v>738942.44</v>
      </c>
      <c r="D44" s="53">
        <v>860</v>
      </c>
      <c r="E44" s="51">
        <v>6454.64</v>
      </c>
      <c r="F44" s="52">
        <v>6</v>
      </c>
      <c r="G44" s="51">
        <v>745397.08</v>
      </c>
      <c r="H44" s="52">
        <v>866</v>
      </c>
    </row>
    <row r="45" spans="1:8" ht="25.5" x14ac:dyDescent="0.2">
      <c r="A45" s="48" t="s">
        <v>128</v>
      </c>
      <c r="B45" s="48" t="s">
        <v>129</v>
      </c>
      <c r="C45" s="49">
        <v>2472807.5</v>
      </c>
      <c r="D45" s="50">
        <v>2867</v>
      </c>
      <c r="E45" s="51">
        <v>218752.69</v>
      </c>
      <c r="F45" s="52">
        <v>76</v>
      </c>
      <c r="G45" s="51">
        <v>2691560.19</v>
      </c>
      <c r="H45" s="52">
        <v>2943</v>
      </c>
    </row>
    <row r="46" spans="1:8" x14ac:dyDescent="0.2">
      <c r="A46" s="48" t="s">
        <v>130</v>
      </c>
      <c r="B46" s="48" t="s">
        <v>131</v>
      </c>
      <c r="C46" s="49">
        <v>6469274</v>
      </c>
      <c r="D46" s="50">
        <v>6138</v>
      </c>
      <c r="E46" s="51">
        <v>-55263.26</v>
      </c>
      <c r="F46" s="52">
        <v>5</v>
      </c>
      <c r="G46" s="51">
        <v>6414010.7400000002</v>
      </c>
      <c r="H46" s="52">
        <v>6143</v>
      </c>
    </row>
    <row r="47" spans="1:8" x14ac:dyDescent="0.2">
      <c r="A47" s="48" t="s">
        <v>132</v>
      </c>
      <c r="B47" s="48" t="s">
        <v>133</v>
      </c>
      <c r="C47" s="49">
        <v>1528700.79</v>
      </c>
      <c r="D47" s="50">
        <v>1607</v>
      </c>
      <c r="E47" s="51">
        <v>202807.18</v>
      </c>
      <c r="F47" s="52">
        <v>213</v>
      </c>
      <c r="G47" s="51">
        <v>1731507.97</v>
      </c>
      <c r="H47" s="52">
        <v>1820</v>
      </c>
    </row>
    <row r="48" spans="1:8" ht="25.5" x14ac:dyDescent="0.2">
      <c r="A48" s="48" t="s">
        <v>134</v>
      </c>
      <c r="B48" s="48" t="s">
        <v>135</v>
      </c>
      <c r="C48" s="49">
        <v>1513792.7</v>
      </c>
      <c r="D48" s="50">
        <v>1469</v>
      </c>
      <c r="E48" s="51">
        <v>206370.97</v>
      </c>
      <c r="F48" s="52">
        <v>201</v>
      </c>
      <c r="G48" s="51">
        <v>1720163.67</v>
      </c>
      <c r="H48" s="52">
        <v>1670</v>
      </c>
    </row>
    <row r="49" spans="1:8" x14ac:dyDescent="0.2">
      <c r="A49" s="57">
        <v>560098</v>
      </c>
      <c r="B49" s="48" t="s">
        <v>137</v>
      </c>
      <c r="C49" s="49">
        <v>382263.57</v>
      </c>
      <c r="D49" s="53">
        <v>377</v>
      </c>
      <c r="E49" s="51">
        <v>53183</v>
      </c>
      <c r="F49" s="52">
        <v>55</v>
      </c>
      <c r="G49" s="51">
        <v>435446.57</v>
      </c>
      <c r="H49" s="52">
        <v>432</v>
      </c>
    </row>
    <row r="50" spans="1:8" ht="25.5" x14ac:dyDescent="0.2">
      <c r="A50" s="48" t="s">
        <v>142</v>
      </c>
      <c r="B50" s="48" t="s">
        <v>143</v>
      </c>
      <c r="C50" s="49">
        <v>41712.980000000003</v>
      </c>
      <c r="D50" s="53">
        <v>26</v>
      </c>
      <c r="E50" s="51">
        <v>5701.22</v>
      </c>
      <c r="F50" s="52">
        <v>4</v>
      </c>
      <c r="G50" s="51">
        <v>47414.2</v>
      </c>
      <c r="H50" s="52">
        <v>30</v>
      </c>
    </row>
    <row r="51" spans="1:8" ht="25.5" x14ac:dyDescent="0.2">
      <c r="A51" s="48" t="s">
        <v>138</v>
      </c>
      <c r="B51" s="48" t="s">
        <v>139</v>
      </c>
      <c r="C51" s="49">
        <v>91358.68</v>
      </c>
      <c r="D51" s="53">
        <v>84</v>
      </c>
      <c r="E51" s="51">
        <v>31916.59</v>
      </c>
      <c r="F51" s="52">
        <v>31</v>
      </c>
      <c r="G51" s="51">
        <v>123275.27</v>
      </c>
      <c r="H51" s="52">
        <v>115</v>
      </c>
    </row>
    <row r="52" spans="1:8" ht="25.5" x14ac:dyDescent="0.2">
      <c r="A52" s="48" t="s">
        <v>140</v>
      </c>
      <c r="B52" s="48" t="s">
        <v>141</v>
      </c>
      <c r="C52" s="49">
        <v>4275123.67</v>
      </c>
      <c r="D52" s="50">
        <v>3947</v>
      </c>
      <c r="E52" s="51">
        <v>508934.34</v>
      </c>
      <c r="F52" s="52">
        <v>475</v>
      </c>
      <c r="G52" s="51">
        <v>4784058.01</v>
      </c>
      <c r="H52" s="52">
        <v>4422</v>
      </c>
    </row>
    <row r="53" spans="1:8" x14ac:dyDescent="0.2">
      <c r="A53" s="272" t="s">
        <v>24</v>
      </c>
      <c r="B53" s="272"/>
      <c r="C53" s="49">
        <v>492056929.83999997</v>
      </c>
      <c r="D53" s="50">
        <v>476899</v>
      </c>
      <c r="E53" s="51">
        <v>18108043.120000001</v>
      </c>
      <c r="F53" s="52">
        <v>15409</v>
      </c>
      <c r="G53" s="51">
        <v>510164972.95999998</v>
      </c>
      <c r="H53" s="52">
        <v>492308</v>
      </c>
    </row>
  </sheetData>
  <mergeCells count="8">
    <mergeCell ref="A53:B53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BreakPreview" topLeftCell="A22" zoomScaleNormal="100" zoomScaleSheetLayoutView="100" workbookViewId="0">
      <selection activeCell="P20" sqref="P20"/>
    </sheetView>
  </sheetViews>
  <sheetFormatPr defaultRowHeight="12.75" x14ac:dyDescent="0.2"/>
  <cols>
    <col min="1" max="1" width="11" style="47" bestFit="1" customWidth="1"/>
    <col min="2" max="2" width="38" style="47" customWidth="1"/>
    <col min="3" max="3" width="14.33203125" style="54" customWidth="1"/>
    <col min="4" max="4" width="9.5" style="54" customWidth="1"/>
    <col min="5" max="5" width="14.33203125" style="54" customWidth="1"/>
    <col min="6" max="6" width="9.33203125" style="54"/>
    <col min="7" max="7" width="14.5" style="54" customWidth="1"/>
    <col min="8" max="8" width="9" style="54" customWidth="1"/>
    <col min="9" max="16384" width="9.33203125" style="47"/>
  </cols>
  <sheetData>
    <row r="1" spans="1:8" s="46" customFormat="1" ht="43.5" customHeight="1" x14ac:dyDescent="0.2">
      <c r="A1" s="45"/>
      <c r="B1" s="45"/>
      <c r="C1" s="54"/>
      <c r="D1" s="54"/>
      <c r="E1" s="273" t="s">
        <v>155</v>
      </c>
      <c r="F1" s="273"/>
      <c r="G1" s="273"/>
      <c r="H1" s="273"/>
    </row>
    <row r="2" spans="1:8" s="46" customFormat="1" ht="36" customHeight="1" x14ac:dyDescent="0.2">
      <c r="A2" s="274" t="s">
        <v>154</v>
      </c>
      <c r="B2" s="274"/>
      <c r="C2" s="274"/>
      <c r="D2" s="274"/>
      <c r="E2" s="274"/>
      <c r="F2" s="274"/>
      <c r="G2" s="274"/>
      <c r="H2" s="274"/>
    </row>
    <row r="3" spans="1:8" x14ac:dyDescent="0.2">
      <c r="A3" s="266" t="s">
        <v>0</v>
      </c>
      <c r="B3" s="228" t="s">
        <v>1</v>
      </c>
      <c r="C3" s="279" t="s">
        <v>32</v>
      </c>
      <c r="D3" s="280"/>
      <c r="E3" s="281" t="s">
        <v>26</v>
      </c>
      <c r="F3" s="282"/>
      <c r="G3" s="279" t="s">
        <v>27</v>
      </c>
      <c r="H3" s="280"/>
    </row>
    <row r="4" spans="1:8" x14ac:dyDescent="0.2">
      <c r="A4" s="267"/>
      <c r="B4" s="229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8" x14ac:dyDescent="0.2">
      <c r="A5" s="48" t="s">
        <v>4</v>
      </c>
      <c r="B5" s="48" t="s">
        <v>5</v>
      </c>
      <c r="C5" s="49">
        <v>11632814.1</v>
      </c>
      <c r="D5" s="50">
        <v>9554</v>
      </c>
      <c r="E5" s="55">
        <v>799030.09</v>
      </c>
      <c r="F5" s="56">
        <v>0</v>
      </c>
      <c r="G5" s="55">
        <v>12431844.189999999</v>
      </c>
      <c r="H5" s="56">
        <v>9554</v>
      </c>
    </row>
    <row r="6" spans="1:8" x14ac:dyDescent="0.2">
      <c r="A6" s="48" t="s">
        <v>68</v>
      </c>
      <c r="B6" s="48" t="s">
        <v>69</v>
      </c>
      <c r="C6" s="49">
        <v>1023559.48</v>
      </c>
      <c r="D6" s="50">
        <v>1267</v>
      </c>
      <c r="E6" s="55">
        <v>123417.39</v>
      </c>
      <c r="F6" s="56">
        <v>0</v>
      </c>
      <c r="G6" s="55">
        <v>1146976.8700000001</v>
      </c>
      <c r="H6" s="56">
        <v>1267</v>
      </c>
    </row>
    <row r="7" spans="1:8" ht="25.5" x14ac:dyDescent="0.2">
      <c r="A7" s="48" t="s">
        <v>70</v>
      </c>
      <c r="B7" s="48" t="s">
        <v>71</v>
      </c>
      <c r="C7" s="49">
        <v>285986.09999999998</v>
      </c>
      <c r="D7" s="53">
        <v>341</v>
      </c>
      <c r="E7" s="55">
        <v>-53069.61</v>
      </c>
      <c r="F7" s="56">
        <v>0</v>
      </c>
      <c r="G7" s="55">
        <v>232916.49</v>
      </c>
      <c r="H7" s="56">
        <v>341</v>
      </c>
    </row>
    <row r="8" spans="1:8" x14ac:dyDescent="0.2">
      <c r="A8" s="48" t="s">
        <v>18</v>
      </c>
      <c r="B8" s="48" t="s">
        <v>19</v>
      </c>
      <c r="C8" s="49">
        <v>15858368.199999999</v>
      </c>
      <c r="D8" s="50">
        <v>16750</v>
      </c>
      <c r="E8" s="55">
        <v>-1884040.2</v>
      </c>
      <c r="F8" s="56">
        <v>0</v>
      </c>
      <c r="G8" s="55">
        <v>13974328</v>
      </c>
      <c r="H8" s="56">
        <v>16750</v>
      </c>
    </row>
    <row r="9" spans="1:8" ht="25.5" x14ac:dyDescent="0.2">
      <c r="A9" s="48" t="s">
        <v>41</v>
      </c>
      <c r="B9" s="48" t="s">
        <v>42</v>
      </c>
      <c r="C9" s="49">
        <v>13299617.210000001</v>
      </c>
      <c r="D9" s="50">
        <v>12539</v>
      </c>
      <c r="E9" s="55">
        <v>984345.08</v>
      </c>
      <c r="F9" s="56">
        <v>0</v>
      </c>
      <c r="G9" s="55">
        <v>14283962.289999999</v>
      </c>
      <c r="H9" s="56">
        <v>12539</v>
      </c>
    </row>
    <row r="10" spans="1:8" x14ac:dyDescent="0.2">
      <c r="A10" s="48" t="s">
        <v>35</v>
      </c>
      <c r="B10" s="48" t="s">
        <v>36</v>
      </c>
      <c r="C10" s="49">
        <v>8243561.7000000002</v>
      </c>
      <c r="D10" s="50">
        <v>6840</v>
      </c>
      <c r="E10" s="55">
        <v>391049.87</v>
      </c>
      <c r="F10" s="56">
        <v>0</v>
      </c>
      <c r="G10" s="55">
        <v>8634611.5700000003</v>
      </c>
      <c r="H10" s="56">
        <v>6840</v>
      </c>
    </row>
    <row r="11" spans="1:8" x14ac:dyDescent="0.2">
      <c r="A11" s="48" t="s">
        <v>45</v>
      </c>
      <c r="B11" s="48" t="s">
        <v>46</v>
      </c>
      <c r="C11" s="49">
        <v>3371736.2</v>
      </c>
      <c r="D11" s="50">
        <v>4179</v>
      </c>
      <c r="E11" s="55">
        <v>66927.06</v>
      </c>
      <c r="F11" s="56">
        <v>0</v>
      </c>
      <c r="G11" s="55">
        <v>3438663.26</v>
      </c>
      <c r="H11" s="56">
        <v>4179</v>
      </c>
    </row>
    <row r="12" spans="1:8" x14ac:dyDescent="0.2">
      <c r="A12" s="48" t="s">
        <v>60</v>
      </c>
      <c r="B12" s="48" t="s">
        <v>61</v>
      </c>
      <c r="C12" s="49">
        <v>1728767.49</v>
      </c>
      <c r="D12" s="50">
        <v>1536</v>
      </c>
      <c r="E12" s="55">
        <v>8890.26</v>
      </c>
      <c r="F12" s="56">
        <v>0</v>
      </c>
      <c r="G12" s="55">
        <v>1737657.75</v>
      </c>
      <c r="H12" s="56">
        <v>1536</v>
      </c>
    </row>
    <row r="13" spans="1:8" ht="25.5" x14ac:dyDescent="0.2">
      <c r="A13" s="48" t="s">
        <v>22</v>
      </c>
      <c r="B13" s="48" t="s">
        <v>23</v>
      </c>
      <c r="C13" s="49">
        <v>4632570.5</v>
      </c>
      <c r="D13" s="50">
        <v>4866</v>
      </c>
      <c r="E13" s="55">
        <v>-288915.96000000002</v>
      </c>
      <c r="F13" s="56">
        <v>0</v>
      </c>
      <c r="G13" s="55">
        <v>4343654.54</v>
      </c>
      <c r="H13" s="56">
        <v>4866</v>
      </c>
    </row>
    <row r="14" spans="1:8" x14ac:dyDescent="0.2">
      <c r="A14" s="48" t="s">
        <v>62</v>
      </c>
      <c r="B14" s="48" t="s">
        <v>63</v>
      </c>
      <c r="C14" s="49">
        <v>1239414.1000000001</v>
      </c>
      <c r="D14" s="53">
        <v>992</v>
      </c>
      <c r="E14" s="55">
        <v>32389.55</v>
      </c>
      <c r="F14" s="56">
        <v>0</v>
      </c>
      <c r="G14" s="55">
        <v>1271803.6499999999</v>
      </c>
      <c r="H14" s="56">
        <v>992</v>
      </c>
    </row>
    <row r="15" spans="1:8" x14ac:dyDescent="0.2">
      <c r="A15" s="48" t="s">
        <v>72</v>
      </c>
      <c r="B15" s="48" t="s">
        <v>73</v>
      </c>
      <c r="C15" s="49">
        <v>702860</v>
      </c>
      <c r="D15" s="53">
        <v>794</v>
      </c>
      <c r="E15" s="55">
        <v>167520.91</v>
      </c>
      <c r="F15" s="56">
        <v>0</v>
      </c>
      <c r="G15" s="55">
        <v>870380.91</v>
      </c>
      <c r="H15" s="56">
        <v>794</v>
      </c>
    </row>
    <row r="16" spans="1:8" x14ac:dyDescent="0.2">
      <c r="A16" s="48" t="s">
        <v>74</v>
      </c>
      <c r="B16" s="48" t="s">
        <v>75</v>
      </c>
      <c r="C16" s="49">
        <v>81957.2</v>
      </c>
      <c r="D16" s="53">
        <v>81</v>
      </c>
      <c r="E16" s="55">
        <v>-2229.0700000000002</v>
      </c>
      <c r="F16" s="56">
        <v>0</v>
      </c>
      <c r="G16" s="55">
        <v>79728.13</v>
      </c>
      <c r="H16" s="56">
        <v>81</v>
      </c>
    </row>
    <row r="17" spans="1:8" x14ac:dyDescent="0.2">
      <c r="A17" s="48" t="s">
        <v>76</v>
      </c>
      <c r="B17" s="48" t="s">
        <v>77</v>
      </c>
      <c r="C17" s="49">
        <v>135528.03</v>
      </c>
      <c r="D17" s="53">
        <v>64</v>
      </c>
      <c r="E17" s="55">
        <v>4520.1000000000004</v>
      </c>
      <c r="F17" s="56">
        <v>0</v>
      </c>
      <c r="G17" s="55">
        <v>140048.13</v>
      </c>
      <c r="H17" s="56">
        <v>64</v>
      </c>
    </row>
    <row r="18" spans="1:8" x14ac:dyDescent="0.2">
      <c r="A18" s="48" t="s">
        <v>78</v>
      </c>
      <c r="B18" s="48" t="s">
        <v>79</v>
      </c>
      <c r="C18" s="49">
        <v>1099568.3999999999</v>
      </c>
      <c r="D18" s="53">
        <v>957</v>
      </c>
      <c r="E18" s="55">
        <v>-61775.65</v>
      </c>
      <c r="F18" s="56">
        <v>0</v>
      </c>
      <c r="G18" s="55">
        <v>1037792.75</v>
      </c>
      <c r="H18" s="56">
        <v>957</v>
      </c>
    </row>
    <row r="19" spans="1:8" x14ac:dyDescent="0.2">
      <c r="A19" s="48" t="s">
        <v>80</v>
      </c>
      <c r="B19" s="48" t="s">
        <v>81</v>
      </c>
      <c r="C19" s="49">
        <v>399790.5</v>
      </c>
      <c r="D19" s="53">
        <v>467</v>
      </c>
      <c r="E19" s="55">
        <v>19497.38</v>
      </c>
      <c r="F19" s="56">
        <v>0</v>
      </c>
      <c r="G19" s="55">
        <v>419287.88</v>
      </c>
      <c r="H19" s="56">
        <v>467</v>
      </c>
    </row>
    <row r="20" spans="1:8" ht="25.5" x14ac:dyDescent="0.2">
      <c r="A20" s="48" t="s">
        <v>82</v>
      </c>
      <c r="B20" s="48" t="s">
        <v>83</v>
      </c>
      <c r="C20" s="49">
        <v>1284834.5</v>
      </c>
      <c r="D20" s="50">
        <v>1312</v>
      </c>
      <c r="E20" s="55">
        <v>110586.01</v>
      </c>
      <c r="F20" s="56">
        <v>0</v>
      </c>
      <c r="G20" s="55">
        <v>1395420.51</v>
      </c>
      <c r="H20" s="56">
        <v>1312</v>
      </c>
    </row>
    <row r="21" spans="1:8" x14ac:dyDescent="0.2">
      <c r="A21" s="48" t="s">
        <v>84</v>
      </c>
      <c r="B21" s="48" t="s">
        <v>85</v>
      </c>
      <c r="C21" s="49">
        <v>1876565.1</v>
      </c>
      <c r="D21" s="50">
        <v>2216</v>
      </c>
      <c r="E21" s="55">
        <v>-256531.49</v>
      </c>
      <c r="F21" s="56">
        <v>0</v>
      </c>
      <c r="G21" s="55">
        <v>1620033.61</v>
      </c>
      <c r="H21" s="56">
        <v>2216</v>
      </c>
    </row>
    <row r="22" spans="1:8" x14ac:dyDescent="0.2">
      <c r="A22" s="48" t="s">
        <v>86</v>
      </c>
      <c r="B22" s="48" t="s">
        <v>87</v>
      </c>
      <c r="C22" s="49">
        <v>650924.4</v>
      </c>
      <c r="D22" s="53">
        <v>767</v>
      </c>
      <c r="E22" s="55">
        <v>138000.13</v>
      </c>
      <c r="F22" s="56">
        <v>0</v>
      </c>
      <c r="G22" s="55">
        <v>788924.53</v>
      </c>
      <c r="H22" s="56">
        <v>767</v>
      </c>
    </row>
    <row r="23" spans="1:8" x14ac:dyDescent="0.2">
      <c r="A23" s="48" t="s">
        <v>88</v>
      </c>
      <c r="B23" s="48" t="s">
        <v>89</v>
      </c>
      <c r="C23" s="49">
        <v>97182.2</v>
      </c>
      <c r="D23" s="53">
        <v>76</v>
      </c>
      <c r="E23" s="55">
        <v>-27874</v>
      </c>
      <c r="F23" s="56">
        <v>0</v>
      </c>
      <c r="G23" s="55">
        <v>69308.2</v>
      </c>
      <c r="H23" s="56">
        <v>76</v>
      </c>
    </row>
    <row r="24" spans="1:8" x14ac:dyDescent="0.2">
      <c r="A24" s="48" t="s">
        <v>90</v>
      </c>
      <c r="B24" s="48" t="s">
        <v>91</v>
      </c>
      <c r="C24" s="49">
        <v>190880.3</v>
      </c>
      <c r="D24" s="53">
        <v>203</v>
      </c>
      <c r="E24" s="55">
        <v>-41745.79</v>
      </c>
      <c r="F24" s="56">
        <v>0</v>
      </c>
      <c r="G24" s="55">
        <v>149134.51</v>
      </c>
      <c r="H24" s="56">
        <v>203</v>
      </c>
    </row>
    <row r="25" spans="1:8" x14ac:dyDescent="0.2">
      <c r="A25" s="48" t="s">
        <v>92</v>
      </c>
      <c r="B25" s="48" t="s">
        <v>93</v>
      </c>
      <c r="C25" s="49">
        <v>879096.33</v>
      </c>
      <c r="D25" s="53">
        <v>980</v>
      </c>
      <c r="E25" s="55">
        <v>141925.56</v>
      </c>
      <c r="F25" s="56">
        <v>0</v>
      </c>
      <c r="G25" s="55">
        <v>1021021.89</v>
      </c>
      <c r="H25" s="56">
        <v>980</v>
      </c>
    </row>
    <row r="26" spans="1:8" x14ac:dyDescent="0.2">
      <c r="A26" s="48" t="s">
        <v>94</v>
      </c>
      <c r="B26" s="48" t="s">
        <v>95</v>
      </c>
      <c r="C26" s="49">
        <v>321975.59999999998</v>
      </c>
      <c r="D26" s="53">
        <v>298</v>
      </c>
      <c r="E26" s="55">
        <v>-47003.8</v>
      </c>
      <c r="F26" s="56">
        <v>0</v>
      </c>
      <c r="G26" s="55">
        <v>274971.8</v>
      </c>
      <c r="H26" s="56">
        <v>298</v>
      </c>
    </row>
    <row r="27" spans="1:8" x14ac:dyDescent="0.2">
      <c r="A27" s="48" t="s">
        <v>96</v>
      </c>
      <c r="B27" s="48" t="s">
        <v>97</v>
      </c>
      <c r="C27" s="49">
        <v>1129594.8899999999</v>
      </c>
      <c r="D27" s="53">
        <v>936</v>
      </c>
      <c r="E27" s="55">
        <v>116736.55</v>
      </c>
      <c r="F27" s="56">
        <v>0</v>
      </c>
      <c r="G27" s="55">
        <v>1246331.44</v>
      </c>
      <c r="H27" s="56">
        <v>936</v>
      </c>
    </row>
    <row r="28" spans="1:8" x14ac:dyDescent="0.2">
      <c r="A28" s="48" t="s">
        <v>98</v>
      </c>
      <c r="B28" s="48" t="s">
        <v>99</v>
      </c>
      <c r="C28" s="49">
        <v>2230084.0099999998</v>
      </c>
      <c r="D28" s="50">
        <v>1564</v>
      </c>
      <c r="E28" s="55">
        <v>175549</v>
      </c>
      <c r="F28" s="56">
        <v>0</v>
      </c>
      <c r="G28" s="55">
        <v>2405633.0099999998</v>
      </c>
      <c r="H28" s="56">
        <v>1564</v>
      </c>
    </row>
    <row r="29" spans="1:8" x14ac:dyDescent="0.2">
      <c r="A29" s="48" t="s">
        <v>100</v>
      </c>
      <c r="B29" s="48" t="s">
        <v>101</v>
      </c>
      <c r="C29" s="49">
        <v>1127990.3</v>
      </c>
      <c r="D29" s="53">
        <v>953</v>
      </c>
      <c r="E29" s="55">
        <v>-61109.65</v>
      </c>
      <c r="F29" s="56">
        <v>0</v>
      </c>
      <c r="G29" s="55">
        <v>1066880.6499999999</v>
      </c>
      <c r="H29" s="56">
        <v>953</v>
      </c>
    </row>
    <row r="30" spans="1:8" x14ac:dyDescent="0.2">
      <c r="A30" s="48" t="s">
        <v>102</v>
      </c>
      <c r="B30" s="48" t="s">
        <v>103</v>
      </c>
      <c r="C30" s="49">
        <v>7177193.7999999998</v>
      </c>
      <c r="D30" s="50">
        <v>8302</v>
      </c>
      <c r="E30" s="55">
        <v>283141.27</v>
      </c>
      <c r="F30" s="56">
        <v>0</v>
      </c>
      <c r="G30" s="55">
        <v>7460335.0700000003</v>
      </c>
      <c r="H30" s="56">
        <v>8302</v>
      </c>
    </row>
    <row r="31" spans="1:8" x14ac:dyDescent="0.2">
      <c r="A31" s="48" t="s">
        <v>104</v>
      </c>
      <c r="B31" s="48" t="s">
        <v>105</v>
      </c>
      <c r="C31" s="49">
        <v>595081.4</v>
      </c>
      <c r="D31" s="53">
        <v>464</v>
      </c>
      <c r="E31" s="55">
        <v>23124.44</v>
      </c>
      <c r="F31" s="56">
        <v>0</v>
      </c>
      <c r="G31" s="55">
        <v>618205.84</v>
      </c>
      <c r="H31" s="56">
        <v>464</v>
      </c>
    </row>
    <row r="32" spans="1:8" x14ac:dyDescent="0.2">
      <c r="A32" s="48" t="s">
        <v>106</v>
      </c>
      <c r="B32" s="48" t="s">
        <v>107</v>
      </c>
      <c r="C32" s="49">
        <v>1197679.2</v>
      </c>
      <c r="D32" s="50">
        <v>1445</v>
      </c>
      <c r="E32" s="55">
        <v>-13086.1</v>
      </c>
      <c r="F32" s="56">
        <v>0</v>
      </c>
      <c r="G32" s="55">
        <v>1184593.1000000001</v>
      </c>
      <c r="H32" s="56">
        <v>1445</v>
      </c>
    </row>
    <row r="33" spans="1:8" x14ac:dyDescent="0.2">
      <c r="A33" s="48" t="s">
        <v>108</v>
      </c>
      <c r="B33" s="48" t="s">
        <v>109</v>
      </c>
      <c r="C33" s="49">
        <v>277625.43</v>
      </c>
      <c r="D33" s="53">
        <v>144</v>
      </c>
      <c r="E33" s="55">
        <v>120761.53</v>
      </c>
      <c r="F33" s="56">
        <v>0</v>
      </c>
      <c r="G33" s="55">
        <v>398386.96</v>
      </c>
      <c r="H33" s="56">
        <v>144</v>
      </c>
    </row>
    <row r="34" spans="1:8" x14ac:dyDescent="0.2">
      <c r="A34" s="48" t="s">
        <v>110</v>
      </c>
      <c r="B34" s="48" t="s">
        <v>111</v>
      </c>
      <c r="C34" s="49">
        <v>746172.5</v>
      </c>
      <c r="D34" s="53">
        <v>695</v>
      </c>
      <c r="E34" s="55">
        <v>-133196.19</v>
      </c>
      <c r="F34" s="56">
        <v>0</v>
      </c>
      <c r="G34" s="55">
        <v>612976.31000000006</v>
      </c>
      <c r="H34" s="56">
        <v>695</v>
      </c>
    </row>
    <row r="35" spans="1:8" x14ac:dyDescent="0.2">
      <c r="A35" s="48" t="s">
        <v>112</v>
      </c>
      <c r="B35" s="48" t="s">
        <v>113</v>
      </c>
      <c r="C35" s="49">
        <v>282551.25</v>
      </c>
      <c r="D35" s="53">
        <v>284</v>
      </c>
      <c r="E35" s="55">
        <v>81739.100000000006</v>
      </c>
      <c r="F35" s="56">
        <v>0</v>
      </c>
      <c r="G35" s="55">
        <v>364290.35</v>
      </c>
      <c r="H35" s="56">
        <v>284</v>
      </c>
    </row>
    <row r="36" spans="1:8" x14ac:dyDescent="0.2">
      <c r="A36" s="48" t="s">
        <v>114</v>
      </c>
      <c r="B36" s="48" t="s">
        <v>115</v>
      </c>
      <c r="C36" s="49">
        <v>1280763.5</v>
      </c>
      <c r="D36" s="50">
        <v>1132</v>
      </c>
      <c r="E36" s="55">
        <v>180486.8</v>
      </c>
      <c r="F36" s="56">
        <v>0</v>
      </c>
      <c r="G36" s="55">
        <v>1461250.3</v>
      </c>
      <c r="H36" s="56">
        <v>1132</v>
      </c>
    </row>
    <row r="37" spans="1:8" x14ac:dyDescent="0.2">
      <c r="A37" s="48" t="s">
        <v>116</v>
      </c>
      <c r="B37" s="48" t="s">
        <v>117</v>
      </c>
      <c r="C37" s="49">
        <v>2302422.5</v>
      </c>
      <c r="D37" s="50">
        <v>2670</v>
      </c>
      <c r="E37" s="55">
        <v>269408.81</v>
      </c>
      <c r="F37" s="56">
        <v>0</v>
      </c>
      <c r="G37" s="55">
        <v>2571831.31</v>
      </c>
      <c r="H37" s="56">
        <v>2670</v>
      </c>
    </row>
    <row r="38" spans="1:8" x14ac:dyDescent="0.2">
      <c r="A38" s="48" t="s">
        <v>118</v>
      </c>
      <c r="B38" s="48" t="s">
        <v>119</v>
      </c>
      <c r="C38" s="49">
        <v>864454.48</v>
      </c>
      <c r="D38" s="53">
        <v>671</v>
      </c>
      <c r="E38" s="55">
        <v>61522.62</v>
      </c>
      <c r="F38" s="56">
        <v>0</v>
      </c>
      <c r="G38" s="55">
        <v>925977.1</v>
      </c>
      <c r="H38" s="56">
        <v>671</v>
      </c>
    </row>
    <row r="39" spans="1:8" x14ac:dyDescent="0.2">
      <c r="A39" s="48" t="s">
        <v>120</v>
      </c>
      <c r="B39" s="48" t="s">
        <v>121</v>
      </c>
      <c r="C39" s="49">
        <v>772387.5</v>
      </c>
      <c r="D39" s="53">
        <v>788</v>
      </c>
      <c r="E39" s="55">
        <v>46353.63</v>
      </c>
      <c r="F39" s="56">
        <v>0</v>
      </c>
      <c r="G39" s="55">
        <v>818741.13</v>
      </c>
      <c r="H39" s="56">
        <v>788</v>
      </c>
    </row>
    <row r="40" spans="1:8" x14ac:dyDescent="0.2">
      <c r="A40" s="48" t="s">
        <v>122</v>
      </c>
      <c r="B40" s="48" t="s">
        <v>123</v>
      </c>
      <c r="C40" s="49">
        <v>634470.37</v>
      </c>
      <c r="D40" s="53">
        <v>604</v>
      </c>
      <c r="E40" s="55">
        <v>49529.04</v>
      </c>
      <c r="F40" s="56">
        <v>0</v>
      </c>
      <c r="G40" s="55">
        <v>683999.41</v>
      </c>
      <c r="H40" s="56">
        <v>604</v>
      </c>
    </row>
    <row r="41" spans="1:8" x14ac:dyDescent="0.2">
      <c r="A41" s="48" t="s">
        <v>124</v>
      </c>
      <c r="B41" s="48" t="s">
        <v>125</v>
      </c>
      <c r="C41" s="49">
        <v>538580.15</v>
      </c>
      <c r="D41" s="53">
        <v>341</v>
      </c>
      <c r="E41" s="55">
        <v>68306.429999999993</v>
      </c>
      <c r="F41" s="56">
        <v>0</v>
      </c>
      <c r="G41" s="55">
        <v>606886.57999999996</v>
      </c>
      <c r="H41" s="56">
        <v>341</v>
      </c>
    </row>
    <row r="42" spans="1:8" x14ac:dyDescent="0.2">
      <c r="A42" s="48" t="s">
        <v>126</v>
      </c>
      <c r="B42" s="48" t="s">
        <v>127</v>
      </c>
      <c r="C42" s="49">
        <v>366413.8</v>
      </c>
      <c r="D42" s="53">
        <v>474</v>
      </c>
      <c r="E42" s="55">
        <v>-491.41</v>
      </c>
      <c r="F42" s="56">
        <v>0</v>
      </c>
      <c r="G42" s="55">
        <v>365922.39</v>
      </c>
      <c r="H42" s="56">
        <v>474</v>
      </c>
    </row>
    <row r="43" spans="1:8" ht="25.5" x14ac:dyDescent="0.2">
      <c r="A43" s="48" t="s">
        <v>128</v>
      </c>
      <c r="B43" s="48" t="s">
        <v>129</v>
      </c>
      <c r="C43" s="49">
        <v>475454.5</v>
      </c>
      <c r="D43" s="53">
        <v>572</v>
      </c>
      <c r="E43" s="55">
        <v>-61033.75</v>
      </c>
      <c r="F43" s="56">
        <v>0</v>
      </c>
      <c r="G43" s="55">
        <v>414420.75</v>
      </c>
      <c r="H43" s="56">
        <v>572</v>
      </c>
    </row>
    <row r="44" spans="1:8" x14ac:dyDescent="0.2">
      <c r="A44" s="48" t="s">
        <v>130</v>
      </c>
      <c r="B44" s="48" t="s">
        <v>131</v>
      </c>
      <c r="C44" s="49">
        <v>1608566.5</v>
      </c>
      <c r="D44" s="50">
        <v>1754</v>
      </c>
      <c r="E44" s="55">
        <v>-245397.35</v>
      </c>
      <c r="F44" s="56">
        <v>0</v>
      </c>
      <c r="G44" s="55">
        <v>1363169.15</v>
      </c>
      <c r="H44" s="56">
        <v>1754</v>
      </c>
    </row>
    <row r="45" spans="1:8" x14ac:dyDescent="0.2">
      <c r="A45" s="48" t="s">
        <v>132</v>
      </c>
      <c r="B45" s="48" t="s">
        <v>133</v>
      </c>
      <c r="C45" s="49">
        <v>356549.3</v>
      </c>
      <c r="D45" s="53">
        <v>419</v>
      </c>
      <c r="E45" s="55">
        <v>24421.71</v>
      </c>
      <c r="F45" s="56">
        <v>0</v>
      </c>
      <c r="G45" s="55">
        <v>380971.01</v>
      </c>
      <c r="H45" s="56">
        <v>419</v>
      </c>
    </row>
    <row r="46" spans="1:8" x14ac:dyDescent="0.2">
      <c r="A46" s="48" t="s">
        <v>134</v>
      </c>
      <c r="B46" s="48" t="s">
        <v>135</v>
      </c>
      <c r="C46" s="49">
        <v>124470.6</v>
      </c>
      <c r="D46" s="53">
        <v>133</v>
      </c>
      <c r="E46" s="55">
        <v>7652.64</v>
      </c>
      <c r="F46" s="56">
        <v>0</v>
      </c>
      <c r="G46" s="55">
        <v>132123.24</v>
      </c>
      <c r="H46" s="56">
        <v>133</v>
      </c>
    </row>
    <row r="47" spans="1:8" ht="25.5" x14ac:dyDescent="0.2">
      <c r="A47" s="48" t="s">
        <v>138</v>
      </c>
      <c r="B47" s="48" t="s">
        <v>139</v>
      </c>
      <c r="C47" s="49">
        <v>63721.47</v>
      </c>
      <c r="D47" s="53">
        <v>9</v>
      </c>
      <c r="E47" s="55">
        <v>19971.82</v>
      </c>
      <c r="F47" s="56">
        <v>0</v>
      </c>
      <c r="G47" s="55">
        <v>83693.289999999994</v>
      </c>
      <c r="H47" s="56">
        <v>9</v>
      </c>
    </row>
    <row r="48" spans="1:8" ht="25.5" x14ac:dyDescent="0.2">
      <c r="A48" s="48" t="s">
        <v>140</v>
      </c>
      <c r="B48" s="48" t="s">
        <v>141</v>
      </c>
      <c r="C48" s="49">
        <v>1152936.56</v>
      </c>
      <c r="D48" s="50">
        <v>1200</v>
      </c>
      <c r="E48" s="55">
        <v>91613.01</v>
      </c>
      <c r="F48" s="56">
        <v>0</v>
      </c>
      <c r="G48" s="55">
        <v>1244549.57</v>
      </c>
      <c r="H48" s="56">
        <v>1200</v>
      </c>
    </row>
    <row r="49" spans="1:8" x14ac:dyDescent="0.2">
      <c r="A49" s="272" t="s">
        <v>24</v>
      </c>
      <c r="B49" s="272"/>
      <c r="C49" s="49">
        <v>94342721.650000006</v>
      </c>
      <c r="D49" s="50">
        <v>92633</v>
      </c>
      <c r="E49" s="55">
        <v>1430917.77</v>
      </c>
      <c r="F49" s="56">
        <v>0</v>
      </c>
      <c r="G49" s="55">
        <v>95773639.420000002</v>
      </c>
      <c r="H49" s="56">
        <v>92633</v>
      </c>
    </row>
  </sheetData>
  <mergeCells count="8">
    <mergeCell ref="A49:B49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view="pageBreakPreview" zoomScaleNormal="100" zoomScaleSheetLayoutView="100" workbookViewId="0">
      <selection activeCell="J25" sqref="J25"/>
    </sheetView>
  </sheetViews>
  <sheetFormatPr defaultRowHeight="12.75" x14ac:dyDescent="0.2"/>
  <cols>
    <col min="1" max="1" width="11.33203125" style="15" bestFit="1" customWidth="1"/>
    <col min="2" max="2" width="30.33203125" style="15" bestFit="1" customWidth="1"/>
    <col min="3" max="3" width="16.83203125" style="15" customWidth="1"/>
    <col min="4" max="4" width="9.33203125" style="15"/>
    <col min="5" max="5" width="15.1640625" style="15" customWidth="1"/>
    <col min="6" max="6" width="9.33203125" style="15"/>
    <col min="7" max="7" width="17.1640625" style="15" customWidth="1"/>
    <col min="8" max="16384" width="9.33203125" style="15"/>
  </cols>
  <sheetData>
    <row r="1" spans="1:8" ht="32.25" customHeight="1" x14ac:dyDescent="0.2">
      <c r="A1" s="44"/>
      <c r="B1" s="44"/>
      <c r="C1" s="44"/>
      <c r="D1" s="44"/>
      <c r="E1" s="271" t="s">
        <v>153</v>
      </c>
      <c r="F1" s="271"/>
      <c r="G1" s="271"/>
      <c r="H1" s="271"/>
    </row>
    <row r="2" spans="1:8" ht="44.25" customHeight="1" x14ac:dyDescent="0.2">
      <c r="A2" s="274" t="s">
        <v>152</v>
      </c>
      <c r="B2" s="274"/>
      <c r="C2" s="274"/>
      <c r="D2" s="274"/>
      <c r="E2" s="274"/>
      <c r="F2" s="274"/>
      <c r="G2" s="274"/>
      <c r="H2" s="274"/>
    </row>
    <row r="3" spans="1:8" s="17" customFormat="1" ht="26.25" customHeight="1" x14ac:dyDescent="0.2">
      <c r="A3" s="266" t="s">
        <v>0</v>
      </c>
      <c r="B3" s="228" t="s">
        <v>1</v>
      </c>
      <c r="C3" s="279" t="s">
        <v>32</v>
      </c>
      <c r="D3" s="280"/>
      <c r="E3" s="281" t="s">
        <v>26</v>
      </c>
      <c r="F3" s="282"/>
      <c r="G3" s="279" t="s">
        <v>27</v>
      </c>
      <c r="H3" s="280"/>
    </row>
    <row r="4" spans="1:8" s="17" customFormat="1" ht="21" customHeight="1" x14ac:dyDescent="0.2">
      <c r="A4" s="267"/>
      <c r="B4" s="229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8" s="17" customFormat="1" x14ac:dyDescent="0.2">
      <c r="A5" s="23" t="s">
        <v>43</v>
      </c>
      <c r="B5" s="23" t="s">
        <v>44</v>
      </c>
      <c r="C5" s="18">
        <v>322787132.10000002</v>
      </c>
      <c r="D5" s="19">
        <v>171590</v>
      </c>
      <c r="E5" s="20">
        <v>-7125669.04</v>
      </c>
      <c r="F5" s="21">
        <v>0</v>
      </c>
      <c r="G5" s="20">
        <v>315661463.06</v>
      </c>
      <c r="H5" s="21">
        <v>171590</v>
      </c>
    </row>
    <row r="6" spans="1:8" s="17" customFormat="1" x14ac:dyDescent="0.2">
      <c r="A6" s="23" t="s">
        <v>20</v>
      </c>
      <c r="B6" s="23" t="s">
        <v>21</v>
      </c>
      <c r="C6" s="18">
        <v>110091170.09999999</v>
      </c>
      <c r="D6" s="19">
        <v>60507</v>
      </c>
      <c r="E6" s="20">
        <v>-1878731.28</v>
      </c>
      <c r="F6" s="21">
        <v>0</v>
      </c>
      <c r="G6" s="20">
        <v>108212438.81999999</v>
      </c>
      <c r="H6" s="21">
        <v>60507</v>
      </c>
    </row>
    <row r="7" spans="1:8" s="17" customFormat="1" x14ac:dyDescent="0.2">
      <c r="A7" s="23" t="s">
        <v>150</v>
      </c>
      <c r="B7" s="23" t="s">
        <v>151</v>
      </c>
      <c r="C7" s="18">
        <v>45660722.299999997</v>
      </c>
      <c r="D7" s="19">
        <v>24584</v>
      </c>
      <c r="E7" s="20">
        <v>-1639703.57</v>
      </c>
      <c r="F7" s="21">
        <v>0</v>
      </c>
      <c r="G7" s="20">
        <v>44021018.729999997</v>
      </c>
      <c r="H7" s="21">
        <v>24584</v>
      </c>
    </row>
    <row r="8" spans="1:8" s="17" customFormat="1" x14ac:dyDescent="0.2">
      <c r="A8" s="23" t="s">
        <v>60</v>
      </c>
      <c r="B8" s="23" t="s">
        <v>61</v>
      </c>
      <c r="C8" s="18">
        <v>10303403.300000001</v>
      </c>
      <c r="D8" s="19">
        <v>4796</v>
      </c>
      <c r="E8" s="20">
        <v>114471.88</v>
      </c>
      <c r="F8" s="21">
        <v>0</v>
      </c>
      <c r="G8" s="20">
        <v>10417875.18</v>
      </c>
      <c r="H8" s="21">
        <v>4796</v>
      </c>
    </row>
    <row r="9" spans="1:8" s="17" customFormat="1" ht="25.5" x14ac:dyDescent="0.2">
      <c r="A9" s="23" t="s">
        <v>22</v>
      </c>
      <c r="B9" s="23" t="s">
        <v>23</v>
      </c>
      <c r="C9" s="18">
        <v>59133769</v>
      </c>
      <c r="D9" s="19">
        <v>30969</v>
      </c>
      <c r="E9" s="20">
        <v>1974575.53</v>
      </c>
      <c r="F9" s="21">
        <v>0</v>
      </c>
      <c r="G9" s="20">
        <v>61108344.530000001</v>
      </c>
      <c r="H9" s="21">
        <v>30969</v>
      </c>
    </row>
    <row r="10" spans="1:8" s="17" customFormat="1" x14ac:dyDescent="0.2">
      <c r="A10" s="23" t="s">
        <v>62</v>
      </c>
      <c r="B10" s="23" t="s">
        <v>63</v>
      </c>
      <c r="C10" s="18">
        <v>37030968</v>
      </c>
      <c r="D10" s="19">
        <v>17868</v>
      </c>
      <c r="E10" s="20">
        <v>-6636653.3499999996</v>
      </c>
      <c r="F10" s="21">
        <v>0</v>
      </c>
      <c r="G10" s="20">
        <v>30394314.649999999</v>
      </c>
      <c r="H10" s="21">
        <v>17868</v>
      </c>
    </row>
    <row r="11" spans="1:8" s="17" customFormat="1" x14ac:dyDescent="0.2">
      <c r="A11" s="23" t="s">
        <v>72</v>
      </c>
      <c r="B11" s="23" t="s">
        <v>73</v>
      </c>
      <c r="C11" s="18">
        <v>17063958.699999999</v>
      </c>
      <c r="D11" s="19">
        <v>8240</v>
      </c>
      <c r="E11" s="20">
        <v>-513554.77</v>
      </c>
      <c r="F11" s="21">
        <v>0</v>
      </c>
      <c r="G11" s="20">
        <v>16550403.93</v>
      </c>
      <c r="H11" s="21">
        <v>8240</v>
      </c>
    </row>
    <row r="12" spans="1:8" s="17" customFormat="1" x14ac:dyDescent="0.2">
      <c r="A12" s="23" t="s">
        <v>74</v>
      </c>
      <c r="B12" s="23" t="s">
        <v>75</v>
      </c>
      <c r="C12" s="18">
        <v>4797156</v>
      </c>
      <c r="D12" s="19">
        <v>2210</v>
      </c>
      <c r="E12" s="20">
        <v>-36401.01</v>
      </c>
      <c r="F12" s="21">
        <v>0</v>
      </c>
      <c r="G12" s="20">
        <v>4760754.99</v>
      </c>
      <c r="H12" s="21">
        <v>2210</v>
      </c>
    </row>
    <row r="13" spans="1:8" s="17" customFormat="1" x14ac:dyDescent="0.2">
      <c r="A13" s="23" t="s">
        <v>76</v>
      </c>
      <c r="B13" s="23" t="s">
        <v>77</v>
      </c>
      <c r="C13" s="18">
        <v>5960536.5999999996</v>
      </c>
      <c r="D13" s="19">
        <v>2727</v>
      </c>
      <c r="E13" s="20">
        <v>-934280.85</v>
      </c>
      <c r="F13" s="21">
        <v>0</v>
      </c>
      <c r="G13" s="20">
        <v>5026255.75</v>
      </c>
      <c r="H13" s="21">
        <v>2727</v>
      </c>
    </row>
    <row r="14" spans="1:8" s="17" customFormat="1" x14ac:dyDescent="0.2">
      <c r="A14" s="23" t="s">
        <v>78</v>
      </c>
      <c r="B14" s="23" t="s">
        <v>79</v>
      </c>
      <c r="C14" s="18">
        <v>8032277.2999999998</v>
      </c>
      <c r="D14" s="19">
        <v>3870</v>
      </c>
      <c r="E14" s="20">
        <v>-1132854.1000000001</v>
      </c>
      <c r="F14" s="21">
        <v>0</v>
      </c>
      <c r="G14" s="20">
        <v>6899423.2000000002</v>
      </c>
      <c r="H14" s="21">
        <v>3870</v>
      </c>
    </row>
    <row r="15" spans="1:8" s="17" customFormat="1" x14ac:dyDescent="0.2">
      <c r="A15" s="23" t="s">
        <v>80</v>
      </c>
      <c r="B15" s="23" t="s">
        <v>81</v>
      </c>
      <c r="C15" s="18">
        <v>6274243.7000000002</v>
      </c>
      <c r="D15" s="19">
        <v>2945</v>
      </c>
      <c r="E15" s="20">
        <v>-520049.93</v>
      </c>
      <c r="F15" s="21">
        <v>0</v>
      </c>
      <c r="G15" s="20">
        <v>5754193.7699999996</v>
      </c>
      <c r="H15" s="21">
        <v>2945</v>
      </c>
    </row>
    <row r="16" spans="1:8" s="17" customFormat="1" ht="25.5" x14ac:dyDescent="0.2">
      <c r="A16" s="23" t="s">
        <v>82</v>
      </c>
      <c r="B16" s="23" t="s">
        <v>83</v>
      </c>
      <c r="C16" s="18">
        <v>21692144.879999999</v>
      </c>
      <c r="D16" s="19">
        <v>11183</v>
      </c>
      <c r="E16" s="20">
        <v>1187977.74</v>
      </c>
      <c r="F16" s="21">
        <v>0</v>
      </c>
      <c r="G16" s="20">
        <v>22880122.620000001</v>
      </c>
      <c r="H16" s="21">
        <v>11183</v>
      </c>
    </row>
    <row r="17" spans="1:8" s="17" customFormat="1" x14ac:dyDescent="0.2">
      <c r="A17" s="23" t="s">
        <v>84</v>
      </c>
      <c r="B17" s="23" t="s">
        <v>85</v>
      </c>
      <c r="C17" s="18">
        <v>20841200.800000001</v>
      </c>
      <c r="D17" s="19">
        <v>10409</v>
      </c>
      <c r="E17" s="20">
        <v>-100467.23</v>
      </c>
      <c r="F17" s="21">
        <v>0</v>
      </c>
      <c r="G17" s="20">
        <v>20740733.57</v>
      </c>
      <c r="H17" s="21">
        <v>10409</v>
      </c>
    </row>
    <row r="18" spans="1:8" s="17" customFormat="1" x14ac:dyDescent="0.2">
      <c r="A18" s="23" t="s">
        <v>86</v>
      </c>
      <c r="B18" s="23" t="s">
        <v>87</v>
      </c>
      <c r="C18" s="18">
        <v>5244586.8</v>
      </c>
      <c r="D18" s="19">
        <v>2646</v>
      </c>
      <c r="E18" s="20">
        <v>-370881.38</v>
      </c>
      <c r="F18" s="21">
        <v>0</v>
      </c>
      <c r="G18" s="20">
        <v>4873705.42</v>
      </c>
      <c r="H18" s="21">
        <v>2646</v>
      </c>
    </row>
    <row r="19" spans="1:8" s="17" customFormat="1" x14ac:dyDescent="0.2">
      <c r="A19" s="23" t="s">
        <v>88</v>
      </c>
      <c r="B19" s="23" t="s">
        <v>89</v>
      </c>
      <c r="C19" s="18">
        <v>11253419.800000001</v>
      </c>
      <c r="D19" s="19">
        <v>5532</v>
      </c>
      <c r="E19" s="20">
        <v>-54708.57</v>
      </c>
      <c r="F19" s="21">
        <v>0</v>
      </c>
      <c r="G19" s="20">
        <v>11198711.23</v>
      </c>
      <c r="H19" s="21">
        <v>5532</v>
      </c>
    </row>
    <row r="20" spans="1:8" s="17" customFormat="1" x14ac:dyDescent="0.2">
      <c r="A20" s="23" t="s">
        <v>90</v>
      </c>
      <c r="B20" s="23" t="s">
        <v>91</v>
      </c>
      <c r="C20" s="18">
        <v>3976066.48</v>
      </c>
      <c r="D20" s="19">
        <v>1761</v>
      </c>
      <c r="E20" s="20">
        <v>167593.98000000001</v>
      </c>
      <c r="F20" s="21">
        <v>0</v>
      </c>
      <c r="G20" s="20">
        <v>4143660.46</v>
      </c>
      <c r="H20" s="21">
        <v>1761</v>
      </c>
    </row>
    <row r="21" spans="1:8" s="17" customFormat="1" x14ac:dyDescent="0.2">
      <c r="A21" s="23" t="s">
        <v>92</v>
      </c>
      <c r="B21" s="23" t="s">
        <v>93</v>
      </c>
      <c r="C21" s="18">
        <v>19619301.5</v>
      </c>
      <c r="D21" s="19">
        <v>9926</v>
      </c>
      <c r="E21" s="20">
        <v>-1891738.36</v>
      </c>
      <c r="F21" s="21">
        <v>0</v>
      </c>
      <c r="G21" s="20">
        <v>17727563.140000001</v>
      </c>
      <c r="H21" s="21">
        <v>9926</v>
      </c>
    </row>
    <row r="22" spans="1:8" s="17" customFormat="1" x14ac:dyDescent="0.2">
      <c r="A22" s="23" t="s">
        <v>94</v>
      </c>
      <c r="B22" s="23" t="s">
        <v>95</v>
      </c>
      <c r="C22" s="18">
        <v>4777477.7</v>
      </c>
      <c r="D22" s="19">
        <v>2217</v>
      </c>
      <c r="E22" s="20">
        <v>313212.40999999997</v>
      </c>
      <c r="F22" s="21">
        <v>0</v>
      </c>
      <c r="G22" s="20">
        <v>5090690.1100000003</v>
      </c>
      <c r="H22" s="21">
        <v>2217</v>
      </c>
    </row>
    <row r="23" spans="1:8" s="17" customFormat="1" x14ac:dyDescent="0.2">
      <c r="A23" s="23" t="s">
        <v>96</v>
      </c>
      <c r="B23" s="23" t="s">
        <v>97</v>
      </c>
      <c r="C23" s="18">
        <v>13507035.800000001</v>
      </c>
      <c r="D23" s="19">
        <v>6677</v>
      </c>
      <c r="E23" s="20">
        <v>-601502.1</v>
      </c>
      <c r="F23" s="21">
        <v>0</v>
      </c>
      <c r="G23" s="20">
        <v>12905533.699999999</v>
      </c>
      <c r="H23" s="21">
        <v>6677</v>
      </c>
    </row>
    <row r="24" spans="1:8" s="17" customFormat="1" x14ac:dyDescent="0.2">
      <c r="A24" s="23" t="s">
        <v>98</v>
      </c>
      <c r="B24" s="23" t="s">
        <v>99</v>
      </c>
      <c r="C24" s="18">
        <v>15174224.1</v>
      </c>
      <c r="D24" s="19">
        <v>7784</v>
      </c>
      <c r="E24" s="20">
        <v>386804.1</v>
      </c>
      <c r="F24" s="21">
        <v>0</v>
      </c>
      <c r="G24" s="20">
        <v>15561028.199999999</v>
      </c>
      <c r="H24" s="21">
        <v>7784</v>
      </c>
    </row>
    <row r="25" spans="1:8" s="17" customFormat="1" x14ac:dyDescent="0.2">
      <c r="A25" s="23" t="s">
        <v>100</v>
      </c>
      <c r="B25" s="23" t="s">
        <v>101</v>
      </c>
      <c r="C25" s="18">
        <v>9108558.9000000004</v>
      </c>
      <c r="D25" s="19">
        <v>4523</v>
      </c>
      <c r="E25" s="20">
        <v>-499693.56</v>
      </c>
      <c r="F25" s="21">
        <v>0</v>
      </c>
      <c r="G25" s="20">
        <v>8608865.3399999999</v>
      </c>
      <c r="H25" s="21">
        <v>4523</v>
      </c>
    </row>
    <row r="26" spans="1:8" s="17" customFormat="1" x14ac:dyDescent="0.2">
      <c r="A26" s="23" t="s">
        <v>102</v>
      </c>
      <c r="B26" s="23" t="s">
        <v>103</v>
      </c>
      <c r="C26" s="18">
        <v>54467273.700000003</v>
      </c>
      <c r="D26" s="19">
        <v>28221</v>
      </c>
      <c r="E26" s="20">
        <v>-2857302.88</v>
      </c>
      <c r="F26" s="21">
        <v>0</v>
      </c>
      <c r="G26" s="20">
        <v>51609970.82</v>
      </c>
      <c r="H26" s="21">
        <v>28221</v>
      </c>
    </row>
    <row r="27" spans="1:8" s="17" customFormat="1" x14ac:dyDescent="0.2">
      <c r="A27" s="23" t="s">
        <v>104</v>
      </c>
      <c r="B27" s="23" t="s">
        <v>105</v>
      </c>
      <c r="C27" s="18">
        <v>12539528.4</v>
      </c>
      <c r="D27" s="19">
        <v>6023</v>
      </c>
      <c r="E27" s="20">
        <v>-1481488.69</v>
      </c>
      <c r="F27" s="21">
        <v>0</v>
      </c>
      <c r="G27" s="20">
        <v>11058039.710000001</v>
      </c>
      <c r="H27" s="21">
        <v>6023</v>
      </c>
    </row>
    <row r="28" spans="1:8" s="17" customFormat="1" x14ac:dyDescent="0.2">
      <c r="A28" s="23" t="s">
        <v>106</v>
      </c>
      <c r="B28" s="23" t="s">
        <v>107</v>
      </c>
      <c r="C28" s="18">
        <v>11565810.6</v>
      </c>
      <c r="D28" s="19">
        <v>5997</v>
      </c>
      <c r="E28" s="20">
        <v>-718607.81</v>
      </c>
      <c r="F28" s="21">
        <v>0</v>
      </c>
      <c r="G28" s="20">
        <v>10847202.789999999</v>
      </c>
      <c r="H28" s="21">
        <v>5997</v>
      </c>
    </row>
    <row r="29" spans="1:8" s="17" customFormat="1" x14ac:dyDescent="0.2">
      <c r="A29" s="23" t="s">
        <v>108</v>
      </c>
      <c r="B29" s="23" t="s">
        <v>109</v>
      </c>
      <c r="C29" s="18">
        <v>11998807.800000001</v>
      </c>
      <c r="D29" s="19">
        <v>6225</v>
      </c>
      <c r="E29" s="20">
        <v>-485410.76</v>
      </c>
      <c r="F29" s="21">
        <v>0</v>
      </c>
      <c r="G29" s="20">
        <v>11513397.039999999</v>
      </c>
      <c r="H29" s="21">
        <v>6225</v>
      </c>
    </row>
    <row r="30" spans="1:8" s="17" customFormat="1" x14ac:dyDescent="0.2">
      <c r="A30" s="23" t="s">
        <v>110</v>
      </c>
      <c r="B30" s="23" t="s">
        <v>111</v>
      </c>
      <c r="C30" s="18">
        <v>20418015.300000001</v>
      </c>
      <c r="D30" s="19">
        <v>10523</v>
      </c>
      <c r="E30" s="20">
        <v>-2015549.6</v>
      </c>
      <c r="F30" s="21">
        <v>0</v>
      </c>
      <c r="G30" s="20">
        <v>18402465.699999999</v>
      </c>
      <c r="H30" s="21">
        <v>10523</v>
      </c>
    </row>
    <row r="31" spans="1:8" s="17" customFormat="1" x14ac:dyDescent="0.2">
      <c r="A31" s="23" t="s">
        <v>112</v>
      </c>
      <c r="B31" s="23" t="s">
        <v>113</v>
      </c>
      <c r="C31" s="18">
        <v>4207465.5999999996</v>
      </c>
      <c r="D31" s="19">
        <v>2013</v>
      </c>
      <c r="E31" s="20">
        <v>-454296.35</v>
      </c>
      <c r="F31" s="21">
        <v>0</v>
      </c>
      <c r="G31" s="20">
        <v>3753169.25</v>
      </c>
      <c r="H31" s="21">
        <v>2013</v>
      </c>
    </row>
    <row r="32" spans="1:8" s="17" customFormat="1" x14ac:dyDescent="0.2">
      <c r="A32" s="23" t="s">
        <v>114</v>
      </c>
      <c r="B32" s="23" t="s">
        <v>115</v>
      </c>
      <c r="C32" s="18">
        <v>31944045.600000001</v>
      </c>
      <c r="D32" s="19">
        <v>17415</v>
      </c>
      <c r="E32" s="20">
        <v>2730765.32</v>
      </c>
      <c r="F32" s="21">
        <v>0</v>
      </c>
      <c r="G32" s="20">
        <v>34674810.920000002</v>
      </c>
      <c r="H32" s="21">
        <v>17415</v>
      </c>
    </row>
    <row r="33" spans="1:8" s="17" customFormat="1" x14ac:dyDescent="0.2">
      <c r="A33" s="23" t="s">
        <v>116</v>
      </c>
      <c r="B33" s="23" t="s">
        <v>117</v>
      </c>
      <c r="C33" s="18">
        <v>27245526.199999999</v>
      </c>
      <c r="D33" s="19">
        <v>13857</v>
      </c>
      <c r="E33" s="20">
        <v>1311490.24</v>
      </c>
      <c r="F33" s="21">
        <v>0</v>
      </c>
      <c r="G33" s="20">
        <v>28557016.440000001</v>
      </c>
      <c r="H33" s="21">
        <v>13857</v>
      </c>
    </row>
    <row r="34" spans="1:8" s="17" customFormat="1" x14ac:dyDescent="0.2">
      <c r="A34" s="23" t="s">
        <v>118</v>
      </c>
      <c r="B34" s="23" t="s">
        <v>119</v>
      </c>
      <c r="C34" s="18">
        <v>10310993.1</v>
      </c>
      <c r="D34" s="19">
        <v>5460</v>
      </c>
      <c r="E34" s="20">
        <v>-673686.31</v>
      </c>
      <c r="F34" s="21">
        <v>0</v>
      </c>
      <c r="G34" s="20">
        <v>9637306.7899999991</v>
      </c>
      <c r="H34" s="21">
        <v>5460</v>
      </c>
    </row>
    <row r="35" spans="1:8" s="17" customFormat="1" x14ac:dyDescent="0.2">
      <c r="A35" s="23" t="s">
        <v>120</v>
      </c>
      <c r="B35" s="23" t="s">
        <v>121</v>
      </c>
      <c r="C35" s="18">
        <v>12252717.800000001</v>
      </c>
      <c r="D35" s="19">
        <v>6357</v>
      </c>
      <c r="E35" s="20">
        <v>-632508.75</v>
      </c>
      <c r="F35" s="21">
        <v>0</v>
      </c>
      <c r="G35" s="20">
        <v>11620209.050000001</v>
      </c>
      <c r="H35" s="21">
        <v>6357</v>
      </c>
    </row>
    <row r="36" spans="1:8" s="17" customFormat="1" x14ac:dyDescent="0.2">
      <c r="A36" s="23" t="s">
        <v>122</v>
      </c>
      <c r="B36" s="23" t="s">
        <v>123</v>
      </c>
      <c r="C36" s="18">
        <v>6858376.7999999998</v>
      </c>
      <c r="D36" s="19">
        <v>3276</v>
      </c>
      <c r="E36" s="20">
        <v>-142656.04</v>
      </c>
      <c r="F36" s="21">
        <v>0</v>
      </c>
      <c r="G36" s="20">
        <v>6715720.7599999998</v>
      </c>
      <c r="H36" s="21">
        <v>3276</v>
      </c>
    </row>
    <row r="37" spans="1:8" s="17" customFormat="1" x14ac:dyDescent="0.2">
      <c r="A37" s="23" t="s">
        <v>124</v>
      </c>
      <c r="B37" s="23" t="s">
        <v>125</v>
      </c>
      <c r="C37" s="18">
        <v>6003095.7999999998</v>
      </c>
      <c r="D37" s="19">
        <v>3051</v>
      </c>
      <c r="E37" s="20">
        <v>248281.23</v>
      </c>
      <c r="F37" s="21">
        <v>0</v>
      </c>
      <c r="G37" s="20">
        <v>6251377.0300000003</v>
      </c>
      <c r="H37" s="21">
        <v>3051</v>
      </c>
    </row>
    <row r="38" spans="1:8" s="17" customFormat="1" ht="25.5" x14ac:dyDescent="0.2">
      <c r="A38" s="23" t="s">
        <v>126</v>
      </c>
      <c r="B38" s="23" t="s">
        <v>127</v>
      </c>
      <c r="C38" s="18">
        <v>335228.2</v>
      </c>
      <c r="D38" s="22">
        <v>89</v>
      </c>
      <c r="E38" s="20">
        <v>-69806.06</v>
      </c>
      <c r="F38" s="21">
        <v>0</v>
      </c>
      <c r="G38" s="20">
        <v>265422.14</v>
      </c>
      <c r="H38" s="21">
        <v>89</v>
      </c>
    </row>
    <row r="39" spans="1:8" s="17" customFormat="1" ht="25.5" x14ac:dyDescent="0.2">
      <c r="A39" s="23" t="s">
        <v>140</v>
      </c>
      <c r="B39" s="23" t="s">
        <v>141</v>
      </c>
      <c r="C39" s="18">
        <v>18924708.5</v>
      </c>
      <c r="D39" s="19">
        <v>13489</v>
      </c>
      <c r="E39" s="20">
        <v>1667752.35</v>
      </c>
      <c r="F39" s="21">
        <v>0</v>
      </c>
      <c r="G39" s="20">
        <v>20592460.850000001</v>
      </c>
      <c r="H39" s="21">
        <v>13489</v>
      </c>
    </row>
    <row r="40" spans="1:8" s="17" customFormat="1" x14ac:dyDescent="0.2">
      <c r="A40" s="236" t="s">
        <v>24</v>
      </c>
      <c r="B40" s="236"/>
      <c r="C40" s="18">
        <v>981400947.25999999</v>
      </c>
      <c r="D40" s="19">
        <v>514960</v>
      </c>
      <c r="E40" s="20">
        <v>-23365277.57</v>
      </c>
      <c r="F40" s="21">
        <v>0</v>
      </c>
      <c r="G40" s="20">
        <v>958035669.69000006</v>
      </c>
      <c r="H40" s="21">
        <v>514960</v>
      </c>
    </row>
    <row r="41" spans="1:8" s="17" customFormat="1" x14ac:dyDescent="0.2"/>
  </sheetData>
  <mergeCells count="8">
    <mergeCell ref="A40:B40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topLeftCell="A31" zoomScaleNormal="100" zoomScaleSheetLayoutView="100" workbookViewId="0">
      <selection activeCell="E58" sqref="E58"/>
    </sheetView>
  </sheetViews>
  <sheetFormatPr defaultRowHeight="12.75" x14ac:dyDescent="0.2"/>
  <cols>
    <col min="1" max="1" width="9.33203125" style="17"/>
    <col min="2" max="2" width="30.83203125" style="17" customWidth="1"/>
    <col min="3" max="3" width="16.1640625" style="17" customWidth="1"/>
    <col min="4" max="4" width="9.33203125" style="17"/>
    <col min="5" max="5" width="15" style="17" customWidth="1"/>
    <col min="6" max="6" width="9.33203125" style="17"/>
    <col min="7" max="7" width="15.1640625" style="17" customWidth="1"/>
    <col min="8" max="16384" width="9.33203125" style="17"/>
  </cols>
  <sheetData>
    <row r="1" spans="1:8" s="15" customFormat="1" ht="47.25" customHeight="1" x14ac:dyDescent="0.2">
      <c r="A1" s="44"/>
      <c r="B1" s="44"/>
      <c r="C1" s="44"/>
      <c r="D1" s="44"/>
      <c r="E1" s="271" t="s">
        <v>148</v>
      </c>
      <c r="F1" s="271"/>
      <c r="G1" s="271"/>
      <c r="H1" s="271"/>
    </row>
    <row r="2" spans="1:8" s="15" customFormat="1" ht="44.25" customHeight="1" x14ac:dyDescent="0.2">
      <c r="A2" s="274" t="s">
        <v>149</v>
      </c>
      <c r="B2" s="274"/>
      <c r="C2" s="274"/>
      <c r="D2" s="274"/>
      <c r="E2" s="274"/>
      <c r="F2" s="274"/>
      <c r="G2" s="274"/>
      <c r="H2" s="274"/>
    </row>
    <row r="3" spans="1:8" ht="26.25" customHeight="1" x14ac:dyDescent="0.2">
      <c r="A3" s="266" t="s">
        <v>0</v>
      </c>
      <c r="B3" s="228" t="s">
        <v>1</v>
      </c>
      <c r="C3" s="279" t="s">
        <v>32</v>
      </c>
      <c r="D3" s="280"/>
      <c r="E3" s="281" t="s">
        <v>26</v>
      </c>
      <c r="F3" s="282"/>
      <c r="G3" s="279" t="s">
        <v>27</v>
      </c>
      <c r="H3" s="280"/>
    </row>
    <row r="4" spans="1:8" ht="21" customHeight="1" x14ac:dyDescent="0.2">
      <c r="A4" s="267"/>
      <c r="B4" s="229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8" x14ac:dyDescent="0.2">
      <c r="A5" s="23" t="s">
        <v>4</v>
      </c>
      <c r="B5" s="23" t="s">
        <v>5</v>
      </c>
      <c r="C5" s="18">
        <v>8254051.9000000004</v>
      </c>
      <c r="D5" s="19">
        <v>9402</v>
      </c>
      <c r="E5" s="20">
        <v>-560001.31999999995</v>
      </c>
      <c r="F5" s="21">
        <v>0</v>
      </c>
      <c r="G5" s="20">
        <v>7694050.5800000001</v>
      </c>
      <c r="H5" s="21">
        <v>9402</v>
      </c>
    </row>
    <row r="6" spans="1:8" x14ac:dyDescent="0.2">
      <c r="A6" s="23" t="s">
        <v>68</v>
      </c>
      <c r="B6" s="23" t="s">
        <v>69</v>
      </c>
      <c r="C6" s="18">
        <v>534980.6</v>
      </c>
      <c r="D6" s="22">
        <v>578</v>
      </c>
      <c r="E6" s="20">
        <v>16515.54</v>
      </c>
      <c r="F6" s="21">
        <v>0</v>
      </c>
      <c r="G6" s="20">
        <v>551496.14</v>
      </c>
      <c r="H6" s="21">
        <v>578</v>
      </c>
    </row>
    <row r="7" spans="1:8" ht="25.5" x14ac:dyDescent="0.2">
      <c r="A7" s="23" t="s">
        <v>70</v>
      </c>
      <c r="B7" s="23" t="s">
        <v>71</v>
      </c>
      <c r="C7" s="18">
        <v>1434639.2</v>
      </c>
      <c r="D7" s="19">
        <v>1675</v>
      </c>
      <c r="E7" s="20">
        <v>-65412.72</v>
      </c>
      <c r="F7" s="21">
        <v>0</v>
      </c>
      <c r="G7" s="20">
        <v>1369226.48</v>
      </c>
      <c r="H7" s="21">
        <v>1675</v>
      </c>
    </row>
    <row r="8" spans="1:8" x14ac:dyDescent="0.2">
      <c r="A8" s="23" t="s">
        <v>18</v>
      </c>
      <c r="B8" s="23" t="s">
        <v>19</v>
      </c>
      <c r="C8" s="18">
        <v>16754566.9</v>
      </c>
      <c r="D8" s="19">
        <v>20122</v>
      </c>
      <c r="E8" s="20">
        <v>-341944.89</v>
      </c>
      <c r="F8" s="21">
        <v>0</v>
      </c>
      <c r="G8" s="20">
        <v>16412622.01</v>
      </c>
      <c r="H8" s="21">
        <v>20122</v>
      </c>
    </row>
    <row r="9" spans="1:8" ht="25.5" x14ac:dyDescent="0.2">
      <c r="A9" s="23" t="s">
        <v>41</v>
      </c>
      <c r="B9" s="23" t="s">
        <v>42</v>
      </c>
      <c r="C9" s="18">
        <v>14356971.699999999</v>
      </c>
      <c r="D9" s="19">
        <v>16958</v>
      </c>
      <c r="E9" s="20">
        <v>436705.64</v>
      </c>
      <c r="F9" s="21">
        <v>0</v>
      </c>
      <c r="G9" s="20">
        <v>14793677.34</v>
      </c>
      <c r="H9" s="21">
        <v>16958</v>
      </c>
    </row>
    <row r="10" spans="1:8" x14ac:dyDescent="0.2">
      <c r="A10" s="23" t="s">
        <v>35</v>
      </c>
      <c r="B10" s="23" t="s">
        <v>36</v>
      </c>
      <c r="C10" s="18">
        <v>9803585.4000000004</v>
      </c>
      <c r="D10" s="19">
        <v>11686</v>
      </c>
      <c r="E10" s="20">
        <v>-148631.23000000001</v>
      </c>
      <c r="F10" s="21">
        <v>0</v>
      </c>
      <c r="G10" s="20">
        <v>9654954.1699999999</v>
      </c>
      <c r="H10" s="21">
        <v>11686</v>
      </c>
    </row>
    <row r="11" spans="1:8" x14ac:dyDescent="0.2">
      <c r="A11" s="23" t="s">
        <v>45</v>
      </c>
      <c r="B11" s="23" t="s">
        <v>46</v>
      </c>
      <c r="C11" s="18">
        <v>3567844.74</v>
      </c>
      <c r="D11" s="19">
        <v>4240</v>
      </c>
      <c r="E11" s="20">
        <v>264340.21999999997</v>
      </c>
      <c r="F11" s="21">
        <v>0</v>
      </c>
      <c r="G11" s="20">
        <v>3832184.96</v>
      </c>
      <c r="H11" s="21">
        <v>4240</v>
      </c>
    </row>
    <row r="12" spans="1:8" x14ac:dyDescent="0.2">
      <c r="A12" s="23" t="s">
        <v>60</v>
      </c>
      <c r="B12" s="23" t="s">
        <v>61</v>
      </c>
      <c r="C12" s="18">
        <v>1316961</v>
      </c>
      <c r="D12" s="19">
        <v>1679</v>
      </c>
      <c r="E12" s="20">
        <v>106192.82</v>
      </c>
      <c r="F12" s="21">
        <v>0</v>
      </c>
      <c r="G12" s="20">
        <v>1423153.82</v>
      </c>
      <c r="H12" s="21">
        <v>1679</v>
      </c>
    </row>
    <row r="13" spans="1:8" ht="25.5" x14ac:dyDescent="0.2">
      <c r="A13" s="23" t="s">
        <v>22</v>
      </c>
      <c r="B13" s="23" t="s">
        <v>23</v>
      </c>
      <c r="C13" s="18">
        <v>6856891.7000000002</v>
      </c>
      <c r="D13" s="19">
        <v>8540</v>
      </c>
      <c r="E13" s="20">
        <v>-284557.46000000002</v>
      </c>
      <c r="F13" s="21">
        <v>0</v>
      </c>
      <c r="G13" s="20">
        <v>6572334.2400000002</v>
      </c>
      <c r="H13" s="21">
        <v>8540</v>
      </c>
    </row>
    <row r="14" spans="1:8" x14ac:dyDescent="0.2">
      <c r="A14" s="23" t="s">
        <v>62</v>
      </c>
      <c r="B14" s="23" t="s">
        <v>63</v>
      </c>
      <c r="C14" s="18">
        <v>1991601.63</v>
      </c>
      <c r="D14" s="19">
        <v>2236</v>
      </c>
      <c r="E14" s="20">
        <v>290823.52</v>
      </c>
      <c r="F14" s="21">
        <v>0</v>
      </c>
      <c r="G14" s="20">
        <v>2282425.15</v>
      </c>
      <c r="H14" s="21">
        <v>2236</v>
      </c>
    </row>
    <row r="15" spans="1:8" x14ac:dyDescent="0.2">
      <c r="A15" s="23" t="s">
        <v>72</v>
      </c>
      <c r="B15" s="23" t="s">
        <v>73</v>
      </c>
      <c r="C15" s="18">
        <v>1024380.2</v>
      </c>
      <c r="D15" s="19">
        <v>1306</v>
      </c>
      <c r="E15" s="20">
        <v>14258.97</v>
      </c>
      <c r="F15" s="21">
        <v>0</v>
      </c>
      <c r="G15" s="20">
        <v>1038639.17</v>
      </c>
      <c r="H15" s="21">
        <v>1306</v>
      </c>
    </row>
    <row r="16" spans="1:8" x14ac:dyDescent="0.2">
      <c r="A16" s="23" t="s">
        <v>74</v>
      </c>
      <c r="B16" s="23" t="s">
        <v>75</v>
      </c>
      <c r="C16" s="18">
        <v>460245.8</v>
      </c>
      <c r="D16" s="22">
        <v>523</v>
      </c>
      <c r="E16" s="20">
        <v>-2758.14</v>
      </c>
      <c r="F16" s="21">
        <v>0</v>
      </c>
      <c r="G16" s="20">
        <v>457487.66</v>
      </c>
      <c r="H16" s="21">
        <v>523</v>
      </c>
    </row>
    <row r="17" spans="1:8" x14ac:dyDescent="0.2">
      <c r="A17" s="23" t="s">
        <v>76</v>
      </c>
      <c r="B17" s="23" t="s">
        <v>77</v>
      </c>
      <c r="C17" s="18">
        <v>238162.94</v>
      </c>
      <c r="D17" s="22">
        <v>217</v>
      </c>
      <c r="E17" s="20">
        <v>68639.5</v>
      </c>
      <c r="F17" s="21">
        <v>0</v>
      </c>
      <c r="G17" s="20">
        <v>306802.44</v>
      </c>
      <c r="H17" s="21">
        <v>217</v>
      </c>
    </row>
    <row r="18" spans="1:8" x14ac:dyDescent="0.2">
      <c r="A18" s="23" t="s">
        <v>78</v>
      </c>
      <c r="B18" s="23" t="s">
        <v>79</v>
      </c>
      <c r="C18" s="18">
        <v>575782.5</v>
      </c>
      <c r="D18" s="22">
        <v>731</v>
      </c>
      <c r="E18" s="20">
        <v>-22783.59</v>
      </c>
      <c r="F18" s="21">
        <v>0</v>
      </c>
      <c r="G18" s="20">
        <v>552998.91</v>
      </c>
      <c r="H18" s="21">
        <v>731</v>
      </c>
    </row>
    <row r="19" spans="1:8" x14ac:dyDescent="0.2">
      <c r="A19" s="23" t="s">
        <v>80</v>
      </c>
      <c r="B19" s="23" t="s">
        <v>81</v>
      </c>
      <c r="C19" s="18">
        <v>279168.3</v>
      </c>
      <c r="D19" s="22">
        <v>343</v>
      </c>
      <c r="E19" s="20">
        <v>-35110.230000000003</v>
      </c>
      <c r="F19" s="21">
        <v>0</v>
      </c>
      <c r="G19" s="20">
        <v>244058.07</v>
      </c>
      <c r="H19" s="21">
        <v>343</v>
      </c>
    </row>
    <row r="20" spans="1:8" ht="25.5" x14ac:dyDescent="0.2">
      <c r="A20" s="23" t="s">
        <v>82</v>
      </c>
      <c r="B20" s="23" t="s">
        <v>83</v>
      </c>
      <c r="C20" s="18">
        <v>2321933.7999999998</v>
      </c>
      <c r="D20" s="19">
        <v>2803</v>
      </c>
      <c r="E20" s="20">
        <v>-415011.19</v>
      </c>
      <c r="F20" s="21">
        <v>0</v>
      </c>
      <c r="G20" s="20">
        <v>1906922.61</v>
      </c>
      <c r="H20" s="21">
        <v>2803</v>
      </c>
    </row>
    <row r="21" spans="1:8" x14ac:dyDescent="0.2">
      <c r="A21" s="23" t="s">
        <v>84</v>
      </c>
      <c r="B21" s="23" t="s">
        <v>85</v>
      </c>
      <c r="C21" s="18">
        <v>2983800.3</v>
      </c>
      <c r="D21" s="19">
        <v>3734</v>
      </c>
      <c r="E21" s="20">
        <v>133659.12</v>
      </c>
      <c r="F21" s="21">
        <v>0</v>
      </c>
      <c r="G21" s="20">
        <v>3117459.42</v>
      </c>
      <c r="H21" s="21">
        <v>3734</v>
      </c>
    </row>
    <row r="22" spans="1:8" x14ac:dyDescent="0.2">
      <c r="A22" s="23" t="s">
        <v>86</v>
      </c>
      <c r="B22" s="23" t="s">
        <v>87</v>
      </c>
      <c r="C22" s="18">
        <v>631778.6</v>
      </c>
      <c r="D22" s="22">
        <v>776</v>
      </c>
      <c r="E22" s="20">
        <v>14915.94</v>
      </c>
      <c r="F22" s="21">
        <v>0</v>
      </c>
      <c r="G22" s="20">
        <v>646694.54</v>
      </c>
      <c r="H22" s="21">
        <v>776</v>
      </c>
    </row>
    <row r="23" spans="1:8" x14ac:dyDescent="0.2">
      <c r="A23" s="23" t="s">
        <v>88</v>
      </c>
      <c r="B23" s="23" t="s">
        <v>89</v>
      </c>
      <c r="C23" s="18">
        <v>883059.8</v>
      </c>
      <c r="D23" s="19">
        <v>1033</v>
      </c>
      <c r="E23" s="20">
        <v>-111715.97</v>
      </c>
      <c r="F23" s="21">
        <v>0</v>
      </c>
      <c r="G23" s="20">
        <v>771343.83</v>
      </c>
      <c r="H23" s="21">
        <v>1033</v>
      </c>
    </row>
    <row r="24" spans="1:8" x14ac:dyDescent="0.2">
      <c r="A24" s="23" t="s">
        <v>90</v>
      </c>
      <c r="B24" s="23" t="s">
        <v>91</v>
      </c>
      <c r="C24" s="18">
        <v>257903.5</v>
      </c>
      <c r="D24" s="22">
        <v>291</v>
      </c>
      <c r="E24" s="20">
        <v>-52047.839999999997</v>
      </c>
      <c r="F24" s="21">
        <v>0</v>
      </c>
      <c r="G24" s="20">
        <v>205855.66</v>
      </c>
      <c r="H24" s="21">
        <v>291</v>
      </c>
    </row>
    <row r="25" spans="1:8" x14ac:dyDescent="0.2">
      <c r="A25" s="23" t="s">
        <v>92</v>
      </c>
      <c r="B25" s="23" t="s">
        <v>93</v>
      </c>
      <c r="C25" s="18">
        <v>1280982.2</v>
      </c>
      <c r="D25" s="19">
        <v>1584</v>
      </c>
      <c r="E25" s="20">
        <v>7427.57</v>
      </c>
      <c r="F25" s="21">
        <v>0</v>
      </c>
      <c r="G25" s="20">
        <v>1288409.77</v>
      </c>
      <c r="H25" s="21">
        <v>1584</v>
      </c>
    </row>
    <row r="26" spans="1:8" x14ac:dyDescent="0.2">
      <c r="A26" s="23" t="s">
        <v>94</v>
      </c>
      <c r="B26" s="23" t="s">
        <v>95</v>
      </c>
      <c r="C26" s="18">
        <v>571186.1</v>
      </c>
      <c r="D26" s="22">
        <v>718</v>
      </c>
      <c r="E26" s="20">
        <v>-141144.15</v>
      </c>
      <c r="F26" s="21">
        <v>0</v>
      </c>
      <c r="G26" s="20">
        <v>430041.95</v>
      </c>
      <c r="H26" s="21">
        <v>718</v>
      </c>
    </row>
    <row r="27" spans="1:8" x14ac:dyDescent="0.2">
      <c r="A27" s="23" t="s">
        <v>96</v>
      </c>
      <c r="B27" s="23" t="s">
        <v>97</v>
      </c>
      <c r="C27" s="18">
        <v>1179221.1000000001</v>
      </c>
      <c r="D27" s="19">
        <v>1467</v>
      </c>
      <c r="E27" s="20">
        <v>-206445.56</v>
      </c>
      <c r="F27" s="21">
        <v>0</v>
      </c>
      <c r="G27" s="20">
        <v>972775.54</v>
      </c>
      <c r="H27" s="21">
        <v>1467</v>
      </c>
    </row>
    <row r="28" spans="1:8" x14ac:dyDescent="0.2">
      <c r="A28" s="23" t="s">
        <v>98</v>
      </c>
      <c r="B28" s="23" t="s">
        <v>99</v>
      </c>
      <c r="C28" s="18">
        <v>1438779.49</v>
      </c>
      <c r="D28" s="19">
        <v>1339</v>
      </c>
      <c r="E28" s="20">
        <v>122098.45</v>
      </c>
      <c r="F28" s="21">
        <v>0</v>
      </c>
      <c r="G28" s="20">
        <v>1560877.94</v>
      </c>
      <c r="H28" s="21">
        <v>1339</v>
      </c>
    </row>
    <row r="29" spans="1:8" x14ac:dyDescent="0.2">
      <c r="A29" s="23" t="s">
        <v>100</v>
      </c>
      <c r="B29" s="23" t="s">
        <v>101</v>
      </c>
      <c r="C29" s="18">
        <v>1011191.7</v>
      </c>
      <c r="D29" s="19">
        <v>1194</v>
      </c>
      <c r="E29" s="20">
        <v>1480.75</v>
      </c>
      <c r="F29" s="21">
        <v>0</v>
      </c>
      <c r="G29" s="20">
        <v>1012672.45</v>
      </c>
      <c r="H29" s="21">
        <v>1194</v>
      </c>
    </row>
    <row r="30" spans="1:8" x14ac:dyDescent="0.2">
      <c r="A30" s="23" t="s">
        <v>102</v>
      </c>
      <c r="B30" s="23" t="s">
        <v>103</v>
      </c>
      <c r="C30" s="18">
        <v>5462167.5</v>
      </c>
      <c r="D30" s="19">
        <v>6675</v>
      </c>
      <c r="E30" s="20">
        <v>419513.62</v>
      </c>
      <c r="F30" s="21">
        <v>0</v>
      </c>
      <c r="G30" s="20">
        <v>5881681.1200000001</v>
      </c>
      <c r="H30" s="21">
        <v>6675</v>
      </c>
    </row>
    <row r="31" spans="1:8" x14ac:dyDescent="0.2">
      <c r="A31" s="23" t="s">
        <v>104</v>
      </c>
      <c r="B31" s="23" t="s">
        <v>105</v>
      </c>
      <c r="C31" s="18">
        <v>1129605.2</v>
      </c>
      <c r="D31" s="19">
        <v>1394</v>
      </c>
      <c r="E31" s="20">
        <v>-106170.46</v>
      </c>
      <c r="F31" s="21">
        <v>0</v>
      </c>
      <c r="G31" s="20">
        <v>1023434.74</v>
      </c>
      <c r="H31" s="21">
        <v>1394</v>
      </c>
    </row>
    <row r="32" spans="1:8" x14ac:dyDescent="0.2">
      <c r="A32" s="23" t="s">
        <v>106</v>
      </c>
      <c r="B32" s="23" t="s">
        <v>107</v>
      </c>
      <c r="C32" s="18">
        <v>884400.09</v>
      </c>
      <c r="D32" s="19">
        <v>1043</v>
      </c>
      <c r="E32" s="20">
        <v>5375.7</v>
      </c>
      <c r="F32" s="21">
        <v>0</v>
      </c>
      <c r="G32" s="20">
        <v>889775.79</v>
      </c>
      <c r="H32" s="21">
        <v>1043</v>
      </c>
    </row>
    <row r="33" spans="1:8" x14ac:dyDescent="0.2">
      <c r="A33" s="23" t="s">
        <v>108</v>
      </c>
      <c r="B33" s="23" t="s">
        <v>109</v>
      </c>
      <c r="C33" s="18">
        <v>649290.47</v>
      </c>
      <c r="D33" s="22">
        <v>798</v>
      </c>
      <c r="E33" s="20">
        <v>64132.480000000003</v>
      </c>
      <c r="F33" s="21">
        <v>0</v>
      </c>
      <c r="G33" s="20">
        <v>713422.95</v>
      </c>
      <c r="H33" s="21">
        <v>798</v>
      </c>
    </row>
    <row r="34" spans="1:8" x14ac:dyDescent="0.2">
      <c r="A34" s="23" t="s">
        <v>110</v>
      </c>
      <c r="B34" s="23" t="s">
        <v>111</v>
      </c>
      <c r="C34" s="18">
        <v>1556933.3</v>
      </c>
      <c r="D34" s="19">
        <v>1809</v>
      </c>
      <c r="E34" s="20">
        <v>-232913.21</v>
      </c>
      <c r="F34" s="21">
        <v>0</v>
      </c>
      <c r="G34" s="20">
        <v>1324020.0900000001</v>
      </c>
      <c r="H34" s="21">
        <v>1809</v>
      </c>
    </row>
    <row r="35" spans="1:8" x14ac:dyDescent="0.2">
      <c r="A35" s="23" t="s">
        <v>112</v>
      </c>
      <c r="B35" s="23" t="s">
        <v>113</v>
      </c>
      <c r="C35" s="18">
        <v>373564.8</v>
      </c>
      <c r="D35" s="22">
        <v>476</v>
      </c>
      <c r="E35" s="20">
        <v>-33881.910000000003</v>
      </c>
      <c r="F35" s="21">
        <v>0</v>
      </c>
      <c r="G35" s="20">
        <v>339682.89</v>
      </c>
      <c r="H35" s="21">
        <v>476</v>
      </c>
    </row>
    <row r="36" spans="1:8" x14ac:dyDescent="0.2">
      <c r="A36" s="23" t="s">
        <v>114</v>
      </c>
      <c r="B36" s="23" t="s">
        <v>115</v>
      </c>
      <c r="C36" s="18">
        <v>3282175.2</v>
      </c>
      <c r="D36" s="19">
        <v>3825</v>
      </c>
      <c r="E36" s="20">
        <v>-309302.49</v>
      </c>
      <c r="F36" s="21">
        <v>0</v>
      </c>
      <c r="G36" s="20">
        <v>2972872.71</v>
      </c>
      <c r="H36" s="21">
        <v>3825</v>
      </c>
    </row>
    <row r="37" spans="1:8" x14ac:dyDescent="0.2">
      <c r="A37" s="23" t="s">
        <v>116</v>
      </c>
      <c r="B37" s="23" t="s">
        <v>117</v>
      </c>
      <c r="C37" s="18">
        <v>2773621.7</v>
      </c>
      <c r="D37" s="19">
        <v>3552</v>
      </c>
      <c r="E37" s="20">
        <v>-33313.589999999997</v>
      </c>
      <c r="F37" s="21">
        <v>0</v>
      </c>
      <c r="G37" s="20">
        <v>2740308.11</v>
      </c>
      <c r="H37" s="21">
        <v>3552</v>
      </c>
    </row>
    <row r="38" spans="1:8" x14ac:dyDescent="0.2">
      <c r="A38" s="23" t="s">
        <v>118</v>
      </c>
      <c r="B38" s="23" t="s">
        <v>119</v>
      </c>
      <c r="C38" s="18">
        <v>1019697.7</v>
      </c>
      <c r="D38" s="19">
        <v>1245</v>
      </c>
      <c r="E38" s="20">
        <v>-6246.42</v>
      </c>
      <c r="F38" s="21">
        <v>0</v>
      </c>
      <c r="G38" s="20">
        <v>1013451.28</v>
      </c>
      <c r="H38" s="21">
        <v>1245</v>
      </c>
    </row>
    <row r="39" spans="1:8" x14ac:dyDescent="0.2">
      <c r="A39" s="23" t="s">
        <v>120</v>
      </c>
      <c r="B39" s="23" t="s">
        <v>121</v>
      </c>
      <c r="C39" s="18">
        <v>1065944.1000000001</v>
      </c>
      <c r="D39" s="19">
        <v>1172</v>
      </c>
      <c r="E39" s="20">
        <v>-64695.88</v>
      </c>
      <c r="F39" s="21">
        <v>0</v>
      </c>
      <c r="G39" s="20">
        <v>1001248.22</v>
      </c>
      <c r="H39" s="21">
        <v>1172</v>
      </c>
    </row>
    <row r="40" spans="1:8" x14ac:dyDescent="0.2">
      <c r="A40" s="23" t="s">
        <v>122</v>
      </c>
      <c r="B40" s="23" t="s">
        <v>123</v>
      </c>
      <c r="C40" s="18">
        <v>576475.31000000006</v>
      </c>
      <c r="D40" s="22">
        <v>678</v>
      </c>
      <c r="E40" s="20">
        <v>53603.54</v>
      </c>
      <c r="F40" s="21">
        <v>0</v>
      </c>
      <c r="G40" s="20">
        <v>630078.85</v>
      </c>
      <c r="H40" s="21">
        <v>678</v>
      </c>
    </row>
    <row r="41" spans="1:8" x14ac:dyDescent="0.2">
      <c r="A41" s="23" t="s">
        <v>124</v>
      </c>
      <c r="B41" s="23" t="s">
        <v>125</v>
      </c>
      <c r="C41" s="18">
        <v>438413.52</v>
      </c>
      <c r="D41" s="22">
        <v>507</v>
      </c>
      <c r="E41" s="20">
        <v>35751.51</v>
      </c>
      <c r="F41" s="21">
        <v>0</v>
      </c>
      <c r="G41" s="20">
        <v>474165.03</v>
      </c>
      <c r="H41" s="21">
        <v>507</v>
      </c>
    </row>
    <row r="42" spans="1:8" ht="25.5" x14ac:dyDescent="0.2">
      <c r="A42" s="23" t="s">
        <v>126</v>
      </c>
      <c r="B42" s="23" t="s">
        <v>127</v>
      </c>
      <c r="C42" s="18">
        <v>2436118.2000000002</v>
      </c>
      <c r="D42" s="19">
        <v>3267</v>
      </c>
      <c r="E42" s="20">
        <v>-103212.34</v>
      </c>
      <c r="F42" s="21">
        <v>0</v>
      </c>
      <c r="G42" s="20">
        <v>2332905.86</v>
      </c>
      <c r="H42" s="21">
        <v>3267</v>
      </c>
    </row>
    <row r="43" spans="1:8" ht="25.5" x14ac:dyDescent="0.2">
      <c r="A43" s="23" t="s">
        <v>128</v>
      </c>
      <c r="B43" s="23" t="s">
        <v>129</v>
      </c>
      <c r="C43" s="18">
        <v>686933.5</v>
      </c>
      <c r="D43" s="22">
        <v>919</v>
      </c>
      <c r="E43" s="20">
        <v>30151.4</v>
      </c>
      <c r="F43" s="21">
        <v>0</v>
      </c>
      <c r="G43" s="20">
        <v>717084.9</v>
      </c>
      <c r="H43" s="21">
        <v>919</v>
      </c>
    </row>
    <row r="44" spans="1:8" ht="25.5" x14ac:dyDescent="0.2">
      <c r="A44" s="23" t="s">
        <v>130</v>
      </c>
      <c r="B44" s="23" t="s">
        <v>131</v>
      </c>
      <c r="C44" s="18">
        <v>1096893.6299999999</v>
      </c>
      <c r="D44" s="19">
        <v>1204</v>
      </c>
      <c r="E44" s="20">
        <v>39077.339999999997</v>
      </c>
      <c r="F44" s="21">
        <v>0</v>
      </c>
      <c r="G44" s="20">
        <v>1135970.97</v>
      </c>
      <c r="H44" s="21">
        <v>1204</v>
      </c>
    </row>
    <row r="45" spans="1:8" ht="25.5" x14ac:dyDescent="0.2">
      <c r="A45" s="23" t="s">
        <v>132</v>
      </c>
      <c r="B45" s="23" t="s">
        <v>133</v>
      </c>
      <c r="C45" s="18">
        <v>930677.7</v>
      </c>
      <c r="D45" s="19">
        <v>1131</v>
      </c>
      <c r="E45" s="20">
        <v>102772.47</v>
      </c>
      <c r="F45" s="21">
        <v>0</v>
      </c>
      <c r="G45" s="20">
        <v>1033450.17</v>
      </c>
      <c r="H45" s="21">
        <v>1131</v>
      </c>
    </row>
    <row r="46" spans="1:8" ht="25.5" x14ac:dyDescent="0.2">
      <c r="A46" s="23" t="s">
        <v>134</v>
      </c>
      <c r="B46" s="23" t="s">
        <v>135</v>
      </c>
      <c r="C46" s="18">
        <v>64926.42</v>
      </c>
      <c r="D46" s="22">
        <v>37</v>
      </c>
      <c r="E46" s="20">
        <v>-28727.79</v>
      </c>
      <c r="F46" s="21">
        <v>0</v>
      </c>
      <c r="G46" s="20">
        <v>36198.629999999997</v>
      </c>
      <c r="H46" s="21">
        <v>37</v>
      </c>
    </row>
    <row r="47" spans="1:8" x14ac:dyDescent="0.2">
      <c r="A47" s="23" t="s">
        <v>136</v>
      </c>
      <c r="B47" s="23" t="s">
        <v>137</v>
      </c>
      <c r="C47" s="18">
        <v>127325</v>
      </c>
      <c r="D47" s="22">
        <v>153</v>
      </c>
      <c r="E47" s="20">
        <v>-32820.620000000003</v>
      </c>
      <c r="F47" s="21">
        <v>0</v>
      </c>
      <c r="G47" s="20">
        <v>94504.38</v>
      </c>
      <c r="H47" s="21">
        <v>153</v>
      </c>
    </row>
    <row r="48" spans="1:8" ht="25.5" x14ac:dyDescent="0.2">
      <c r="A48" s="23" t="s">
        <v>138</v>
      </c>
      <c r="B48" s="23" t="s">
        <v>139</v>
      </c>
      <c r="C48" s="18">
        <v>46830.239999999998</v>
      </c>
      <c r="D48" s="22">
        <v>9</v>
      </c>
      <c r="E48" s="20">
        <v>0</v>
      </c>
      <c r="F48" s="21">
        <v>0</v>
      </c>
      <c r="G48" s="20">
        <v>46830.239999999998</v>
      </c>
      <c r="H48" s="21">
        <v>9</v>
      </c>
    </row>
    <row r="49" spans="1:8" ht="25.5" x14ac:dyDescent="0.2">
      <c r="A49" s="23" t="s">
        <v>140</v>
      </c>
      <c r="B49" s="23" t="s">
        <v>141</v>
      </c>
      <c r="C49" s="18">
        <v>3620561.6</v>
      </c>
      <c r="D49" s="19">
        <v>3987</v>
      </c>
      <c r="E49" s="20">
        <v>95138.81</v>
      </c>
      <c r="F49" s="21">
        <v>0</v>
      </c>
      <c r="G49" s="20">
        <v>3715700.41</v>
      </c>
      <c r="H49" s="21">
        <v>3987</v>
      </c>
    </row>
    <row r="50" spans="1:8" x14ac:dyDescent="0.2">
      <c r="A50" s="283" t="s">
        <v>24</v>
      </c>
      <c r="B50" s="284"/>
      <c r="C50" s="18">
        <v>108232226.28</v>
      </c>
      <c r="D50" s="19">
        <v>129056</v>
      </c>
      <c r="E50" s="20">
        <v>-1016274.09</v>
      </c>
      <c r="F50" s="21">
        <v>0</v>
      </c>
      <c r="G50" s="20">
        <v>107215952.19</v>
      </c>
      <c r="H50" s="21">
        <v>129056</v>
      </c>
    </row>
  </sheetData>
  <mergeCells count="8">
    <mergeCell ref="A50:B50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38"/>
  <sheetViews>
    <sheetView view="pageBreakPreview" zoomScaleNormal="100" zoomScaleSheetLayoutView="100" workbookViewId="0">
      <selection activeCell="G9" sqref="G9"/>
    </sheetView>
  </sheetViews>
  <sheetFormatPr defaultColWidth="10.5" defaultRowHeight="11.45" customHeight="1" x14ac:dyDescent="0.2"/>
  <cols>
    <col min="1" max="1" width="10.5" style="168" customWidth="1"/>
    <col min="2" max="2" width="55.6640625" style="168" customWidth="1"/>
    <col min="3" max="3" width="21.6640625" style="168" customWidth="1"/>
    <col min="4" max="4" width="29.5" style="168" customWidth="1"/>
    <col min="5" max="16384" width="10.5" style="172"/>
  </cols>
  <sheetData>
    <row r="1" spans="1:4" s="168" customFormat="1" ht="42" customHeight="1" x14ac:dyDescent="0.2">
      <c r="C1" s="220" t="s">
        <v>397</v>
      </c>
      <c r="D1" s="220"/>
    </row>
    <row r="2" spans="1:4" s="168" customFormat="1" ht="32.1" customHeight="1" x14ac:dyDescent="0.2">
      <c r="A2" s="219" t="s">
        <v>328</v>
      </c>
      <c r="B2" s="219"/>
      <c r="C2" s="219"/>
      <c r="D2" s="219"/>
    </row>
    <row r="3" spans="1:4" s="168" customFormat="1" ht="15" customHeight="1" x14ac:dyDescent="0.2">
      <c r="A3" s="167" t="s">
        <v>329</v>
      </c>
      <c r="B3" s="221" t="s">
        <v>330</v>
      </c>
      <c r="C3" s="221"/>
      <c r="D3" s="169" t="s">
        <v>331</v>
      </c>
    </row>
    <row r="4" spans="1:4" s="168" customFormat="1" ht="15" customHeight="1" x14ac:dyDescent="0.2">
      <c r="A4" s="170" t="s">
        <v>332</v>
      </c>
      <c r="B4" s="218" t="s">
        <v>5</v>
      </c>
      <c r="C4" s="218"/>
      <c r="D4" s="171">
        <v>115285</v>
      </c>
    </row>
    <row r="5" spans="1:4" s="168" customFormat="1" ht="15" customHeight="1" x14ac:dyDescent="0.2">
      <c r="A5" s="170" t="s">
        <v>333</v>
      </c>
      <c r="B5" s="218" t="s">
        <v>19</v>
      </c>
      <c r="C5" s="218"/>
      <c r="D5" s="171">
        <v>116841</v>
      </c>
    </row>
    <row r="6" spans="1:4" s="168" customFormat="1" ht="15" customHeight="1" x14ac:dyDescent="0.2">
      <c r="A6" s="170" t="s">
        <v>334</v>
      </c>
      <c r="B6" s="218" t="s">
        <v>36</v>
      </c>
      <c r="C6" s="218"/>
      <c r="D6" s="171">
        <v>685681</v>
      </c>
    </row>
    <row r="7" spans="1:4" s="168" customFormat="1" ht="15" customHeight="1" x14ac:dyDescent="0.2">
      <c r="A7" s="170" t="s">
        <v>335</v>
      </c>
      <c r="B7" s="218" t="s">
        <v>46</v>
      </c>
      <c r="C7" s="218"/>
      <c r="D7" s="171">
        <v>574359</v>
      </c>
    </row>
    <row r="8" spans="1:4" s="168" customFormat="1" ht="15" customHeight="1" x14ac:dyDescent="0.2">
      <c r="A8" s="170" t="s">
        <v>336</v>
      </c>
      <c r="B8" s="218" t="s">
        <v>61</v>
      </c>
      <c r="C8" s="218"/>
      <c r="D8" s="171">
        <v>355727</v>
      </c>
    </row>
    <row r="9" spans="1:4" s="168" customFormat="1" ht="15" customHeight="1" x14ac:dyDescent="0.2">
      <c r="A9" s="170" t="s">
        <v>337</v>
      </c>
      <c r="B9" s="218" t="s">
        <v>23</v>
      </c>
      <c r="C9" s="218"/>
      <c r="D9" s="171">
        <v>3472138</v>
      </c>
    </row>
    <row r="10" spans="1:4" s="168" customFormat="1" ht="15" customHeight="1" x14ac:dyDescent="0.2">
      <c r="A10" s="170" t="s">
        <v>338</v>
      </c>
      <c r="B10" s="218" t="s">
        <v>63</v>
      </c>
      <c r="C10" s="218"/>
      <c r="D10" s="171">
        <v>3052071</v>
      </c>
    </row>
    <row r="11" spans="1:4" s="168" customFormat="1" ht="15" customHeight="1" x14ac:dyDescent="0.2">
      <c r="A11" s="170" t="s">
        <v>339</v>
      </c>
      <c r="B11" s="218" t="s">
        <v>73</v>
      </c>
      <c r="C11" s="218"/>
      <c r="D11" s="171">
        <v>3874254</v>
      </c>
    </row>
    <row r="12" spans="1:4" s="168" customFormat="1" ht="15" customHeight="1" x14ac:dyDescent="0.2">
      <c r="A12" s="170" t="s">
        <v>340</v>
      </c>
      <c r="B12" s="218" t="s">
        <v>75</v>
      </c>
      <c r="C12" s="218"/>
      <c r="D12" s="171">
        <v>1670459</v>
      </c>
    </row>
    <row r="13" spans="1:4" s="168" customFormat="1" ht="15" customHeight="1" x14ac:dyDescent="0.2">
      <c r="A13" s="170" t="s">
        <v>341</v>
      </c>
      <c r="B13" s="218" t="s">
        <v>77</v>
      </c>
      <c r="C13" s="218"/>
      <c r="D13" s="171">
        <v>1122428</v>
      </c>
    </row>
    <row r="14" spans="1:4" s="168" customFormat="1" ht="15" customHeight="1" x14ac:dyDescent="0.2">
      <c r="A14" s="170" t="s">
        <v>342</v>
      </c>
      <c r="B14" s="218" t="s">
        <v>79</v>
      </c>
      <c r="C14" s="218"/>
      <c r="D14" s="171">
        <v>2705634</v>
      </c>
    </row>
    <row r="15" spans="1:4" s="168" customFormat="1" ht="15" customHeight="1" x14ac:dyDescent="0.2">
      <c r="A15" s="170" t="s">
        <v>343</v>
      </c>
      <c r="B15" s="218" t="s">
        <v>81</v>
      </c>
      <c r="C15" s="218"/>
      <c r="D15" s="171">
        <v>2145145</v>
      </c>
    </row>
    <row r="16" spans="1:4" s="168" customFormat="1" ht="15" customHeight="1" x14ac:dyDescent="0.2">
      <c r="A16" s="170" t="s">
        <v>344</v>
      </c>
      <c r="B16" s="218" t="s">
        <v>83</v>
      </c>
      <c r="C16" s="218"/>
      <c r="D16" s="171">
        <v>1294318</v>
      </c>
    </row>
    <row r="17" spans="1:4" s="168" customFormat="1" ht="15" customHeight="1" x14ac:dyDescent="0.2">
      <c r="A17" s="170" t="s">
        <v>345</v>
      </c>
      <c r="B17" s="218" t="s">
        <v>85</v>
      </c>
      <c r="C17" s="218"/>
      <c r="D17" s="171">
        <v>2055189</v>
      </c>
    </row>
    <row r="18" spans="1:4" s="168" customFormat="1" ht="15" customHeight="1" x14ac:dyDescent="0.2">
      <c r="A18" s="170" t="s">
        <v>346</v>
      </c>
      <c r="B18" s="218" t="s">
        <v>87</v>
      </c>
      <c r="C18" s="218"/>
      <c r="D18" s="171">
        <v>1212235</v>
      </c>
    </row>
    <row r="19" spans="1:4" s="168" customFormat="1" ht="15" customHeight="1" x14ac:dyDescent="0.2">
      <c r="A19" s="170" t="s">
        <v>347</v>
      </c>
      <c r="B19" s="218" t="s">
        <v>89</v>
      </c>
      <c r="C19" s="218"/>
      <c r="D19" s="171">
        <v>1508840</v>
      </c>
    </row>
    <row r="20" spans="1:4" s="168" customFormat="1" ht="15" customHeight="1" x14ac:dyDescent="0.2">
      <c r="A20" s="170" t="s">
        <v>348</v>
      </c>
      <c r="B20" s="218" t="s">
        <v>91</v>
      </c>
      <c r="C20" s="218"/>
      <c r="D20" s="171">
        <v>698667</v>
      </c>
    </row>
    <row r="21" spans="1:4" s="168" customFormat="1" ht="15" customHeight="1" x14ac:dyDescent="0.2">
      <c r="A21" s="170" t="s">
        <v>349</v>
      </c>
      <c r="B21" s="218" t="s">
        <v>93</v>
      </c>
      <c r="C21" s="218"/>
      <c r="D21" s="171">
        <v>3031682</v>
      </c>
    </row>
    <row r="22" spans="1:4" s="168" customFormat="1" ht="15" customHeight="1" x14ac:dyDescent="0.2">
      <c r="A22" s="170" t="s">
        <v>350</v>
      </c>
      <c r="B22" s="218" t="s">
        <v>95</v>
      </c>
      <c r="C22" s="218"/>
      <c r="D22" s="171">
        <v>2175605</v>
      </c>
    </row>
    <row r="23" spans="1:4" s="168" customFormat="1" ht="15" customHeight="1" x14ac:dyDescent="0.2">
      <c r="A23" s="170" t="s">
        <v>351</v>
      </c>
      <c r="B23" s="218" t="s">
        <v>97</v>
      </c>
      <c r="C23" s="218"/>
      <c r="D23" s="171">
        <v>1215803</v>
      </c>
    </row>
    <row r="24" spans="1:4" s="168" customFormat="1" ht="15" customHeight="1" x14ac:dyDescent="0.2">
      <c r="A24" s="170" t="s">
        <v>352</v>
      </c>
      <c r="B24" s="218" t="s">
        <v>99</v>
      </c>
      <c r="C24" s="218"/>
      <c r="D24" s="171">
        <v>2662668</v>
      </c>
    </row>
    <row r="25" spans="1:4" s="168" customFormat="1" ht="15" customHeight="1" x14ac:dyDescent="0.2">
      <c r="A25" s="170" t="s">
        <v>353</v>
      </c>
      <c r="B25" s="218" t="s">
        <v>101</v>
      </c>
      <c r="C25" s="218"/>
      <c r="D25" s="171">
        <v>1523158</v>
      </c>
    </row>
    <row r="26" spans="1:4" s="168" customFormat="1" ht="15" customHeight="1" x14ac:dyDescent="0.2">
      <c r="A26" s="170" t="s">
        <v>354</v>
      </c>
      <c r="B26" s="218" t="s">
        <v>103</v>
      </c>
      <c r="C26" s="218"/>
      <c r="D26" s="171">
        <v>3053523</v>
      </c>
    </row>
    <row r="27" spans="1:4" s="168" customFormat="1" ht="15" customHeight="1" x14ac:dyDescent="0.2">
      <c r="A27" s="170" t="s">
        <v>355</v>
      </c>
      <c r="B27" s="218" t="s">
        <v>105</v>
      </c>
      <c r="C27" s="218"/>
      <c r="D27" s="171">
        <v>2345680</v>
      </c>
    </row>
    <row r="28" spans="1:4" s="168" customFormat="1" ht="15" customHeight="1" x14ac:dyDescent="0.2">
      <c r="A28" s="170" t="s">
        <v>356</v>
      </c>
      <c r="B28" s="218" t="s">
        <v>107</v>
      </c>
      <c r="C28" s="218"/>
      <c r="D28" s="171">
        <v>1873236</v>
      </c>
    </row>
    <row r="29" spans="1:4" s="168" customFormat="1" ht="15" customHeight="1" x14ac:dyDescent="0.2">
      <c r="A29" s="170" t="s">
        <v>357</v>
      </c>
      <c r="B29" s="218" t="s">
        <v>109</v>
      </c>
      <c r="C29" s="218"/>
      <c r="D29" s="171">
        <v>1397679</v>
      </c>
    </row>
    <row r="30" spans="1:4" s="168" customFormat="1" ht="15" customHeight="1" x14ac:dyDescent="0.2">
      <c r="A30" s="170" t="s">
        <v>358</v>
      </c>
      <c r="B30" s="218" t="s">
        <v>111</v>
      </c>
      <c r="C30" s="218"/>
      <c r="D30" s="171">
        <v>4101473</v>
      </c>
    </row>
    <row r="31" spans="1:4" s="168" customFormat="1" ht="15" customHeight="1" x14ac:dyDescent="0.2">
      <c r="A31" s="170" t="s">
        <v>359</v>
      </c>
      <c r="B31" s="218" t="s">
        <v>113</v>
      </c>
      <c r="C31" s="218"/>
      <c r="D31" s="171">
        <v>2113598</v>
      </c>
    </row>
    <row r="32" spans="1:4" s="168" customFormat="1" ht="15" customHeight="1" x14ac:dyDescent="0.2">
      <c r="A32" s="170" t="s">
        <v>360</v>
      </c>
      <c r="B32" s="218" t="s">
        <v>115</v>
      </c>
      <c r="C32" s="218"/>
      <c r="D32" s="171">
        <v>4995103</v>
      </c>
    </row>
    <row r="33" spans="1:4" s="168" customFormat="1" ht="15" customHeight="1" x14ac:dyDescent="0.2">
      <c r="A33" s="170" t="s">
        <v>361</v>
      </c>
      <c r="B33" s="218" t="s">
        <v>117</v>
      </c>
      <c r="C33" s="218"/>
      <c r="D33" s="171">
        <v>5173714</v>
      </c>
    </row>
    <row r="34" spans="1:4" s="168" customFormat="1" ht="15" customHeight="1" x14ac:dyDescent="0.2">
      <c r="A34" s="170" t="s">
        <v>362</v>
      </c>
      <c r="B34" s="218" t="s">
        <v>119</v>
      </c>
      <c r="C34" s="218"/>
      <c r="D34" s="171">
        <v>3335931</v>
      </c>
    </row>
    <row r="35" spans="1:4" s="168" customFormat="1" ht="15" customHeight="1" x14ac:dyDescent="0.2">
      <c r="A35" s="170" t="s">
        <v>363</v>
      </c>
      <c r="B35" s="218" t="s">
        <v>121</v>
      </c>
      <c r="C35" s="218"/>
      <c r="D35" s="171">
        <v>1969548</v>
      </c>
    </row>
    <row r="36" spans="1:4" s="168" customFormat="1" ht="15" customHeight="1" x14ac:dyDescent="0.2">
      <c r="A36" s="170" t="s">
        <v>364</v>
      </c>
      <c r="B36" s="218" t="s">
        <v>123</v>
      </c>
      <c r="C36" s="218"/>
      <c r="D36" s="171">
        <v>1535724</v>
      </c>
    </row>
    <row r="37" spans="1:4" s="168" customFormat="1" ht="15" customHeight="1" x14ac:dyDescent="0.2">
      <c r="A37" s="170" t="s">
        <v>365</v>
      </c>
      <c r="B37" s="218" t="s">
        <v>125</v>
      </c>
      <c r="C37" s="218"/>
      <c r="D37" s="171">
        <v>1708176</v>
      </c>
    </row>
    <row r="38" spans="1:4" s="168" customFormat="1" ht="15" customHeight="1" x14ac:dyDescent="0.2">
      <c r="A38" s="222" t="s">
        <v>366</v>
      </c>
      <c r="B38" s="222"/>
      <c r="C38" s="222"/>
      <c r="D38" s="171">
        <v>70871572</v>
      </c>
    </row>
  </sheetData>
  <mergeCells count="38">
    <mergeCell ref="B37:C37"/>
    <mergeCell ref="A38:C38"/>
    <mergeCell ref="B31:C31"/>
    <mergeCell ref="B32:C32"/>
    <mergeCell ref="B33:C33"/>
    <mergeCell ref="B34:C34"/>
    <mergeCell ref="B35:C35"/>
    <mergeCell ref="B36:C36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6:C6"/>
    <mergeCell ref="A2:D2"/>
    <mergeCell ref="C1:D1"/>
    <mergeCell ref="B3:C3"/>
    <mergeCell ref="B4:C4"/>
    <mergeCell ref="B5:C5"/>
  </mergeCells>
  <pageMargins left="0.7" right="0.7" top="0.75" bottom="0.75" header="0.3" footer="0.3"/>
  <pageSetup paperSize="9" scale="94" pageOrder="overThenDown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view="pageBreakPreview" zoomScaleNormal="100" zoomScaleSheetLayoutView="100" workbookViewId="0">
      <selection activeCell="M6" sqref="M6"/>
    </sheetView>
  </sheetViews>
  <sheetFormatPr defaultColWidth="10.5" defaultRowHeight="12.75" x14ac:dyDescent="0.2"/>
  <cols>
    <col min="1" max="1" width="10.33203125" style="28" customWidth="1"/>
    <col min="2" max="2" width="47.83203125" style="28" customWidth="1"/>
    <col min="3" max="3" width="15.6640625" style="28" customWidth="1"/>
    <col min="4" max="4" width="9.33203125" style="28" customWidth="1"/>
    <col min="5" max="5" width="17.1640625" style="15" customWidth="1"/>
    <col min="6" max="6" width="10.5" style="15"/>
    <col min="7" max="7" width="14.83203125" style="15" customWidth="1"/>
    <col min="8" max="16384" width="10.5" style="15"/>
  </cols>
  <sheetData>
    <row r="1" spans="1:8" ht="32.25" customHeight="1" x14ac:dyDescent="0.2">
      <c r="A1" s="44"/>
      <c r="B1" s="44"/>
      <c r="C1" s="44"/>
      <c r="D1" s="44"/>
      <c r="E1" s="271" t="s">
        <v>147</v>
      </c>
      <c r="F1" s="271"/>
      <c r="G1" s="271"/>
      <c r="H1" s="271"/>
    </row>
    <row r="2" spans="1:8" ht="44.25" customHeight="1" x14ac:dyDescent="0.2">
      <c r="A2" s="274" t="s">
        <v>146</v>
      </c>
      <c r="B2" s="274"/>
      <c r="C2" s="274"/>
      <c r="D2" s="274"/>
      <c r="E2" s="274"/>
      <c r="F2" s="274"/>
      <c r="G2" s="274"/>
      <c r="H2" s="274"/>
    </row>
    <row r="3" spans="1:8" s="17" customFormat="1" ht="26.25" customHeight="1" x14ac:dyDescent="0.2">
      <c r="A3" s="266" t="s">
        <v>0</v>
      </c>
      <c r="B3" s="228" t="s">
        <v>1</v>
      </c>
      <c r="C3" s="279" t="s">
        <v>32</v>
      </c>
      <c r="D3" s="280"/>
      <c r="E3" s="281" t="s">
        <v>26</v>
      </c>
      <c r="F3" s="282"/>
      <c r="G3" s="279" t="s">
        <v>27</v>
      </c>
      <c r="H3" s="280"/>
    </row>
    <row r="4" spans="1:8" s="17" customFormat="1" ht="21" customHeight="1" x14ac:dyDescent="0.2">
      <c r="A4" s="267"/>
      <c r="B4" s="229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8" x14ac:dyDescent="0.2">
      <c r="A5" s="23" t="s">
        <v>4</v>
      </c>
      <c r="B5" s="23" t="s">
        <v>5</v>
      </c>
      <c r="C5" s="18">
        <v>7488298.9000000004</v>
      </c>
      <c r="D5" s="19">
        <v>10108</v>
      </c>
      <c r="E5" s="20">
        <v>134951.31</v>
      </c>
      <c r="F5" s="21">
        <v>279</v>
      </c>
      <c r="G5" s="20">
        <v>7623250.21</v>
      </c>
      <c r="H5" s="21">
        <v>10387</v>
      </c>
    </row>
    <row r="6" spans="1:8" x14ac:dyDescent="0.2">
      <c r="A6" s="23" t="s">
        <v>68</v>
      </c>
      <c r="B6" s="23" t="s">
        <v>69</v>
      </c>
      <c r="C6" s="18">
        <v>556478</v>
      </c>
      <c r="D6" s="22">
        <v>772</v>
      </c>
      <c r="E6" s="20">
        <v>-141953.85999999999</v>
      </c>
      <c r="F6" s="21">
        <v>151</v>
      </c>
      <c r="G6" s="20">
        <v>414524.14</v>
      </c>
      <c r="H6" s="21">
        <v>923</v>
      </c>
    </row>
    <row r="7" spans="1:8" x14ac:dyDescent="0.2">
      <c r="A7" s="23" t="s">
        <v>70</v>
      </c>
      <c r="B7" s="23" t="s">
        <v>71</v>
      </c>
      <c r="C7" s="18">
        <v>176858</v>
      </c>
      <c r="D7" s="22">
        <v>245</v>
      </c>
      <c r="E7" s="20">
        <v>-140372.85999999999</v>
      </c>
      <c r="F7" s="21">
        <v>-162</v>
      </c>
      <c r="G7" s="20">
        <v>36485.14</v>
      </c>
      <c r="H7" s="21">
        <v>83</v>
      </c>
    </row>
    <row r="8" spans="1:8" x14ac:dyDescent="0.2">
      <c r="A8" s="23" t="s">
        <v>18</v>
      </c>
      <c r="B8" s="23" t="s">
        <v>19</v>
      </c>
      <c r="C8" s="18">
        <v>12703952.91</v>
      </c>
      <c r="D8" s="19">
        <v>16934</v>
      </c>
      <c r="E8" s="20">
        <v>416723.24</v>
      </c>
      <c r="F8" s="21">
        <v>806</v>
      </c>
      <c r="G8" s="20">
        <v>13120676.15</v>
      </c>
      <c r="H8" s="21">
        <v>17740</v>
      </c>
    </row>
    <row r="9" spans="1:8" x14ac:dyDescent="0.2">
      <c r="A9" s="23" t="s">
        <v>41</v>
      </c>
      <c r="B9" s="23" t="s">
        <v>42</v>
      </c>
      <c r="C9" s="18">
        <v>9710676</v>
      </c>
      <c r="D9" s="19">
        <v>13469</v>
      </c>
      <c r="E9" s="20">
        <v>-1568751.92</v>
      </c>
      <c r="F9" s="21">
        <v>2166</v>
      </c>
      <c r="G9" s="20">
        <v>8141924.0800000001</v>
      </c>
      <c r="H9" s="21">
        <v>15635</v>
      </c>
    </row>
    <row r="10" spans="1:8" x14ac:dyDescent="0.2">
      <c r="A10" s="23" t="s">
        <v>35</v>
      </c>
      <c r="B10" s="23" t="s">
        <v>36</v>
      </c>
      <c r="C10" s="18">
        <v>9343115</v>
      </c>
      <c r="D10" s="19">
        <v>12959</v>
      </c>
      <c r="E10" s="20">
        <v>-2582371.61</v>
      </c>
      <c r="F10" s="21">
        <v>2062</v>
      </c>
      <c r="G10" s="20">
        <v>6760743.3899999997</v>
      </c>
      <c r="H10" s="21">
        <v>15021</v>
      </c>
    </row>
    <row r="11" spans="1:8" x14ac:dyDescent="0.2">
      <c r="A11" s="23" t="s">
        <v>45</v>
      </c>
      <c r="B11" s="23" t="s">
        <v>46</v>
      </c>
      <c r="C11" s="18">
        <v>6835469.2800000003</v>
      </c>
      <c r="D11" s="19">
        <v>15522</v>
      </c>
      <c r="E11" s="20">
        <v>487054.64</v>
      </c>
      <c r="F11" s="21">
        <v>1108</v>
      </c>
      <c r="G11" s="20">
        <v>7322523.9199999999</v>
      </c>
      <c r="H11" s="21">
        <v>16630</v>
      </c>
    </row>
    <row r="12" spans="1:8" x14ac:dyDescent="0.2">
      <c r="A12" s="23" t="s">
        <v>60</v>
      </c>
      <c r="B12" s="23" t="s">
        <v>61</v>
      </c>
      <c r="C12" s="18">
        <v>1432152.45</v>
      </c>
      <c r="D12" s="19">
        <v>3175</v>
      </c>
      <c r="E12" s="20">
        <v>34287.24</v>
      </c>
      <c r="F12" s="21">
        <v>80</v>
      </c>
      <c r="G12" s="20">
        <v>1466439.69</v>
      </c>
      <c r="H12" s="21">
        <v>3255</v>
      </c>
    </row>
    <row r="13" spans="1:8" x14ac:dyDescent="0.2">
      <c r="A13" s="23" t="s">
        <v>22</v>
      </c>
      <c r="B13" s="23" t="s">
        <v>23</v>
      </c>
      <c r="C13" s="18">
        <v>5477245</v>
      </c>
      <c r="D13" s="19">
        <v>7597</v>
      </c>
      <c r="E13" s="20">
        <v>-877040.17</v>
      </c>
      <c r="F13" s="21">
        <v>2854</v>
      </c>
      <c r="G13" s="20">
        <v>4600204.83</v>
      </c>
      <c r="H13" s="21">
        <v>10451</v>
      </c>
    </row>
    <row r="14" spans="1:8" x14ac:dyDescent="0.2">
      <c r="A14" s="23" t="s">
        <v>62</v>
      </c>
      <c r="B14" s="23" t="s">
        <v>63</v>
      </c>
      <c r="C14" s="18">
        <v>3259818</v>
      </c>
      <c r="D14" s="19">
        <v>4521</v>
      </c>
      <c r="E14" s="20">
        <v>-1544576.21</v>
      </c>
      <c r="F14" s="21">
        <v>-700</v>
      </c>
      <c r="G14" s="20">
        <v>1715241.79</v>
      </c>
      <c r="H14" s="21">
        <v>3821</v>
      </c>
    </row>
    <row r="15" spans="1:8" x14ac:dyDescent="0.2">
      <c r="A15" s="23" t="s">
        <v>72</v>
      </c>
      <c r="B15" s="23" t="s">
        <v>73</v>
      </c>
      <c r="C15" s="18">
        <v>2411256</v>
      </c>
      <c r="D15" s="19">
        <v>3345</v>
      </c>
      <c r="E15" s="20">
        <v>-577757.16</v>
      </c>
      <c r="F15" s="21">
        <v>-241</v>
      </c>
      <c r="G15" s="20">
        <v>1833498.84</v>
      </c>
      <c r="H15" s="21">
        <v>3104</v>
      </c>
    </row>
    <row r="16" spans="1:8" x14ac:dyDescent="0.2">
      <c r="A16" s="23" t="s">
        <v>74</v>
      </c>
      <c r="B16" s="23" t="s">
        <v>75</v>
      </c>
      <c r="C16" s="18">
        <v>967361</v>
      </c>
      <c r="D16" s="19">
        <v>1342</v>
      </c>
      <c r="E16" s="20">
        <v>-575252</v>
      </c>
      <c r="F16" s="21">
        <v>-825</v>
      </c>
      <c r="G16" s="20">
        <v>392109</v>
      </c>
      <c r="H16" s="21">
        <v>517</v>
      </c>
    </row>
    <row r="17" spans="1:8" x14ac:dyDescent="0.2">
      <c r="A17" s="23" t="s">
        <v>76</v>
      </c>
      <c r="B17" s="23" t="s">
        <v>77</v>
      </c>
      <c r="C17" s="18">
        <v>715918</v>
      </c>
      <c r="D17" s="22">
        <v>993</v>
      </c>
      <c r="E17" s="20">
        <v>-271062.46999999997</v>
      </c>
      <c r="F17" s="21">
        <v>-40</v>
      </c>
      <c r="G17" s="20">
        <v>444855.53</v>
      </c>
      <c r="H17" s="21">
        <v>953</v>
      </c>
    </row>
    <row r="18" spans="1:8" x14ac:dyDescent="0.2">
      <c r="A18" s="23" t="s">
        <v>78</v>
      </c>
      <c r="B18" s="23" t="s">
        <v>79</v>
      </c>
      <c r="C18" s="18">
        <v>971380</v>
      </c>
      <c r="D18" s="19">
        <v>1347</v>
      </c>
      <c r="E18" s="20">
        <v>-410475.8</v>
      </c>
      <c r="F18" s="21">
        <v>-83</v>
      </c>
      <c r="G18" s="20">
        <v>560904.19999999995</v>
      </c>
      <c r="H18" s="21">
        <v>1264</v>
      </c>
    </row>
    <row r="19" spans="1:8" x14ac:dyDescent="0.2">
      <c r="A19" s="23" t="s">
        <v>80</v>
      </c>
      <c r="B19" s="23" t="s">
        <v>81</v>
      </c>
      <c r="C19" s="18">
        <v>786930</v>
      </c>
      <c r="D19" s="19">
        <v>1091</v>
      </c>
      <c r="E19" s="20">
        <v>-437463.5</v>
      </c>
      <c r="F19" s="21">
        <v>-337</v>
      </c>
      <c r="G19" s="20">
        <v>349466.5</v>
      </c>
      <c r="H19" s="21">
        <v>754</v>
      </c>
    </row>
    <row r="20" spans="1:8" x14ac:dyDescent="0.2">
      <c r="A20" s="23" t="s">
        <v>82</v>
      </c>
      <c r="B20" s="23" t="s">
        <v>83</v>
      </c>
      <c r="C20" s="18">
        <v>3017747.25</v>
      </c>
      <c r="D20" s="19">
        <v>2403</v>
      </c>
      <c r="E20" s="20">
        <v>10550.04</v>
      </c>
      <c r="F20" s="21">
        <v>-2</v>
      </c>
      <c r="G20" s="20">
        <v>3028297.29</v>
      </c>
      <c r="H20" s="21">
        <v>2401</v>
      </c>
    </row>
    <row r="21" spans="1:8" x14ac:dyDescent="0.2">
      <c r="A21" s="23" t="s">
        <v>84</v>
      </c>
      <c r="B21" s="23" t="s">
        <v>85</v>
      </c>
      <c r="C21" s="18">
        <v>2257622</v>
      </c>
      <c r="D21" s="19">
        <v>3132</v>
      </c>
      <c r="E21" s="20">
        <v>-718652.2</v>
      </c>
      <c r="F21" s="21">
        <v>346</v>
      </c>
      <c r="G21" s="20">
        <v>1538969.8</v>
      </c>
      <c r="H21" s="21">
        <v>3478</v>
      </c>
    </row>
    <row r="22" spans="1:8" x14ac:dyDescent="0.2">
      <c r="A22" s="23" t="s">
        <v>86</v>
      </c>
      <c r="B22" s="23" t="s">
        <v>87</v>
      </c>
      <c r="C22" s="18">
        <v>690908</v>
      </c>
      <c r="D22" s="22">
        <v>959</v>
      </c>
      <c r="E22" s="20">
        <v>-186268.65</v>
      </c>
      <c r="F22" s="21">
        <v>38</v>
      </c>
      <c r="G22" s="20">
        <v>504639.35</v>
      </c>
      <c r="H22" s="21">
        <v>997</v>
      </c>
    </row>
    <row r="23" spans="1:8" x14ac:dyDescent="0.2">
      <c r="A23" s="23" t="s">
        <v>88</v>
      </c>
      <c r="B23" s="23" t="s">
        <v>89</v>
      </c>
      <c r="C23" s="18">
        <v>1256765</v>
      </c>
      <c r="D23" s="19">
        <v>1744</v>
      </c>
      <c r="E23" s="20">
        <v>-1157419.55</v>
      </c>
      <c r="F23" s="21">
        <v>-1556</v>
      </c>
      <c r="G23" s="20">
        <v>99345.45</v>
      </c>
      <c r="H23" s="21">
        <v>188</v>
      </c>
    </row>
    <row r="24" spans="1:8" x14ac:dyDescent="0.2">
      <c r="A24" s="23" t="s">
        <v>90</v>
      </c>
      <c r="B24" s="23" t="s">
        <v>91</v>
      </c>
      <c r="C24" s="18">
        <v>785143</v>
      </c>
      <c r="D24" s="19">
        <v>1088</v>
      </c>
      <c r="E24" s="20">
        <v>-764922.32</v>
      </c>
      <c r="F24" s="21">
        <v>-1042</v>
      </c>
      <c r="G24" s="20">
        <v>20220.68</v>
      </c>
      <c r="H24" s="21">
        <v>46</v>
      </c>
    </row>
    <row r="25" spans="1:8" x14ac:dyDescent="0.2">
      <c r="A25" s="23" t="s">
        <v>92</v>
      </c>
      <c r="B25" s="23" t="s">
        <v>93</v>
      </c>
      <c r="C25" s="18">
        <v>2015558</v>
      </c>
      <c r="D25" s="19">
        <v>2795</v>
      </c>
      <c r="E25" s="20">
        <v>-833526.32</v>
      </c>
      <c r="F25" s="21">
        <v>-221</v>
      </c>
      <c r="G25" s="20">
        <v>1182031.68</v>
      </c>
      <c r="H25" s="21">
        <v>2574</v>
      </c>
    </row>
    <row r="26" spans="1:8" x14ac:dyDescent="0.2">
      <c r="A26" s="23" t="s">
        <v>94</v>
      </c>
      <c r="B26" s="23" t="s">
        <v>95</v>
      </c>
      <c r="C26" s="18">
        <v>832931</v>
      </c>
      <c r="D26" s="19">
        <v>1155</v>
      </c>
      <c r="E26" s="20">
        <v>-519068.42</v>
      </c>
      <c r="F26" s="21">
        <v>-805</v>
      </c>
      <c r="G26" s="20">
        <v>313862.58</v>
      </c>
      <c r="H26" s="21">
        <v>350</v>
      </c>
    </row>
    <row r="27" spans="1:8" x14ac:dyDescent="0.2">
      <c r="A27" s="23" t="s">
        <v>96</v>
      </c>
      <c r="B27" s="23" t="s">
        <v>97</v>
      </c>
      <c r="C27" s="18">
        <v>1415312</v>
      </c>
      <c r="D27" s="19">
        <v>1963</v>
      </c>
      <c r="E27" s="20">
        <v>-428893.09</v>
      </c>
      <c r="F27" s="21">
        <v>142</v>
      </c>
      <c r="G27" s="20">
        <v>986418.91</v>
      </c>
      <c r="H27" s="21">
        <v>2105</v>
      </c>
    </row>
    <row r="28" spans="1:8" x14ac:dyDescent="0.2">
      <c r="A28" s="23" t="s">
        <v>98</v>
      </c>
      <c r="B28" s="23" t="s">
        <v>99</v>
      </c>
      <c r="C28" s="18">
        <v>1693551</v>
      </c>
      <c r="D28" s="19">
        <v>2349</v>
      </c>
      <c r="E28" s="20">
        <v>8944.24</v>
      </c>
      <c r="F28" s="21">
        <v>1318</v>
      </c>
      <c r="G28" s="20">
        <v>1702495.24</v>
      </c>
      <c r="H28" s="21">
        <v>3667</v>
      </c>
    </row>
    <row r="29" spans="1:8" x14ac:dyDescent="0.2">
      <c r="A29" s="23" t="s">
        <v>100</v>
      </c>
      <c r="B29" s="23" t="s">
        <v>101</v>
      </c>
      <c r="C29" s="18">
        <v>1014255</v>
      </c>
      <c r="D29" s="19">
        <v>1408</v>
      </c>
      <c r="E29" s="20">
        <v>-220373.13</v>
      </c>
      <c r="F29" s="21">
        <v>359</v>
      </c>
      <c r="G29" s="20">
        <v>793881.87</v>
      </c>
      <c r="H29" s="21">
        <v>1767</v>
      </c>
    </row>
    <row r="30" spans="1:8" x14ac:dyDescent="0.2">
      <c r="A30" s="23" t="s">
        <v>102</v>
      </c>
      <c r="B30" s="23" t="s">
        <v>103</v>
      </c>
      <c r="C30" s="18">
        <v>4695228</v>
      </c>
      <c r="D30" s="19">
        <v>6513</v>
      </c>
      <c r="E30" s="20">
        <v>-179404.67</v>
      </c>
      <c r="F30" s="21">
        <v>1864</v>
      </c>
      <c r="G30" s="20">
        <v>4515823.33</v>
      </c>
      <c r="H30" s="21">
        <v>8377</v>
      </c>
    </row>
    <row r="31" spans="1:8" x14ac:dyDescent="0.2">
      <c r="A31" s="23" t="s">
        <v>104</v>
      </c>
      <c r="B31" s="23" t="s">
        <v>105</v>
      </c>
      <c r="C31" s="18">
        <v>1429092.93</v>
      </c>
      <c r="D31" s="19">
        <v>1154</v>
      </c>
      <c r="E31" s="20">
        <v>14066.7</v>
      </c>
      <c r="F31" s="21">
        <v>17</v>
      </c>
      <c r="G31" s="20">
        <v>1443159.63</v>
      </c>
      <c r="H31" s="21">
        <v>1171</v>
      </c>
    </row>
    <row r="32" spans="1:8" x14ac:dyDescent="0.2">
      <c r="A32" s="23" t="s">
        <v>106</v>
      </c>
      <c r="B32" s="23" t="s">
        <v>107</v>
      </c>
      <c r="C32" s="18">
        <v>1261678</v>
      </c>
      <c r="D32" s="19">
        <v>1750</v>
      </c>
      <c r="E32" s="20">
        <v>-197893.77</v>
      </c>
      <c r="F32" s="21">
        <v>581</v>
      </c>
      <c r="G32" s="20">
        <v>1063784.23</v>
      </c>
      <c r="H32" s="21">
        <v>2331</v>
      </c>
    </row>
    <row r="33" spans="1:8" x14ac:dyDescent="0.2">
      <c r="A33" s="23" t="s">
        <v>108</v>
      </c>
      <c r="B33" s="23" t="s">
        <v>109</v>
      </c>
      <c r="C33" s="18">
        <v>1245153</v>
      </c>
      <c r="D33" s="19">
        <v>1727</v>
      </c>
      <c r="E33" s="20">
        <v>-572589.32999999996</v>
      </c>
      <c r="F33" s="21">
        <v>-825</v>
      </c>
      <c r="G33" s="20">
        <v>672563.67</v>
      </c>
      <c r="H33" s="21">
        <v>902</v>
      </c>
    </row>
    <row r="34" spans="1:8" x14ac:dyDescent="0.2">
      <c r="A34" s="23" t="s">
        <v>110</v>
      </c>
      <c r="B34" s="23" t="s">
        <v>111</v>
      </c>
      <c r="C34" s="18">
        <v>2010645</v>
      </c>
      <c r="D34" s="19">
        <v>2789</v>
      </c>
      <c r="E34" s="20">
        <v>-1629526.26</v>
      </c>
      <c r="F34" s="21">
        <v>-2210</v>
      </c>
      <c r="G34" s="20">
        <v>381118.74</v>
      </c>
      <c r="H34" s="21">
        <v>579</v>
      </c>
    </row>
    <row r="35" spans="1:8" x14ac:dyDescent="0.2">
      <c r="A35" s="23" t="s">
        <v>112</v>
      </c>
      <c r="B35" s="23" t="s">
        <v>113</v>
      </c>
      <c r="C35" s="18">
        <v>668131</v>
      </c>
      <c r="D35" s="22">
        <v>927</v>
      </c>
      <c r="E35" s="20">
        <v>-321301.48</v>
      </c>
      <c r="F35" s="21">
        <v>-232</v>
      </c>
      <c r="G35" s="20">
        <v>346829.52</v>
      </c>
      <c r="H35" s="21">
        <v>695</v>
      </c>
    </row>
    <row r="36" spans="1:8" x14ac:dyDescent="0.2">
      <c r="A36" s="23" t="s">
        <v>114</v>
      </c>
      <c r="B36" s="23" t="s">
        <v>115</v>
      </c>
      <c r="C36" s="18">
        <v>3399161</v>
      </c>
      <c r="D36" s="19">
        <v>4715</v>
      </c>
      <c r="E36" s="20">
        <v>-1270274.55</v>
      </c>
      <c r="F36" s="21">
        <v>76</v>
      </c>
      <c r="G36" s="20">
        <v>2128886.4500000002</v>
      </c>
      <c r="H36" s="21">
        <v>4791</v>
      </c>
    </row>
    <row r="37" spans="1:8" x14ac:dyDescent="0.2">
      <c r="A37" s="23" t="s">
        <v>116</v>
      </c>
      <c r="B37" s="23" t="s">
        <v>117</v>
      </c>
      <c r="C37" s="18">
        <v>3109757</v>
      </c>
      <c r="D37" s="19">
        <v>4313</v>
      </c>
      <c r="E37" s="20">
        <v>-1893878.48</v>
      </c>
      <c r="F37" s="21">
        <v>-1571</v>
      </c>
      <c r="G37" s="20">
        <v>1215878.52</v>
      </c>
      <c r="H37" s="21">
        <v>2742</v>
      </c>
    </row>
    <row r="38" spans="1:8" x14ac:dyDescent="0.2">
      <c r="A38" s="23" t="s">
        <v>118</v>
      </c>
      <c r="B38" s="23" t="s">
        <v>119</v>
      </c>
      <c r="C38" s="18">
        <v>1162977</v>
      </c>
      <c r="D38" s="19">
        <v>1612</v>
      </c>
      <c r="E38" s="20">
        <v>41032.68</v>
      </c>
      <c r="F38" s="21">
        <v>1120</v>
      </c>
      <c r="G38" s="20">
        <v>1204009.68</v>
      </c>
      <c r="H38" s="21">
        <v>2732</v>
      </c>
    </row>
    <row r="39" spans="1:8" x14ac:dyDescent="0.2">
      <c r="A39" s="23" t="s">
        <v>120</v>
      </c>
      <c r="B39" s="23" t="s">
        <v>121</v>
      </c>
      <c r="C39" s="18">
        <v>1256318</v>
      </c>
      <c r="D39" s="19">
        <v>1743</v>
      </c>
      <c r="E39" s="20">
        <v>-540238.55000000005</v>
      </c>
      <c r="F39" s="21">
        <v>-491</v>
      </c>
      <c r="G39" s="20">
        <v>716079.45</v>
      </c>
      <c r="H39" s="21">
        <v>1252</v>
      </c>
    </row>
    <row r="40" spans="1:8" x14ac:dyDescent="0.2">
      <c r="A40" s="23" t="s">
        <v>122</v>
      </c>
      <c r="B40" s="23" t="s">
        <v>123</v>
      </c>
      <c r="C40" s="18">
        <v>947263</v>
      </c>
      <c r="D40" s="19">
        <v>1313</v>
      </c>
      <c r="E40" s="20">
        <v>-140631.57</v>
      </c>
      <c r="F40" s="21">
        <v>307</v>
      </c>
      <c r="G40" s="20">
        <v>806631.43</v>
      </c>
      <c r="H40" s="21">
        <v>1620</v>
      </c>
    </row>
    <row r="41" spans="1:8" x14ac:dyDescent="0.2">
      <c r="A41" s="23" t="s">
        <v>124</v>
      </c>
      <c r="B41" s="23" t="s">
        <v>125</v>
      </c>
      <c r="C41" s="18">
        <v>921806</v>
      </c>
      <c r="D41" s="19">
        <v>1278</v>
      </c>
      <c r="E41" s="20">
        <v>-470794.1</v>
      </c>
      <c r="F41" s="21">
        <v>-537</v>
      </c>
      <c r="G41" s="20">
        <v>451011.9</v>
      </c>
      <c r="H41" s="21">
        <v>741</v>
      </c>
    </row>
    <row r="42" spans="1:8" x14ac:dyDescent="0.2">
      <c r="A42" s="23" t="s">
        <v>126</v>
      </c>
      <c r="B42" s="23" t="s">
        <v>127</v>
      </c>
      <c r="C42" s="18">
        <v>245725.22</v>
      </c>
      <c r="D42" s="22">
        <v>544</v>
      </c>
      <c r="E42" s="20">
        <v>439.58</v>
      </c>
      <c r="F42" s="21">
        <v>16</v>
      </c>
      <c r="G42" s="20">
        <v>246164.8</v>
      </c>
      <c r="H42" s="21">
        <v>560</v>
      </c>
    </row>
    <row r="43" spans="1:8" x14ac:dyDescent="0.2">
      <c r="A43" s="23" t="s">
        <v>128</v>
      </c>
      <c r="B43" s="23" t="s">
        <v>129</v>
      </c>
      <c r="C43" s="18">
        <v>1038372</v>
      </c>
      <c r="D43" s="19">
        <v>1440</v>
      </c>
      <c r="E43" s="20">
        <v>-797041.2</v>
      </c>
      <c r="F43" s="21">
        <v>-1031</v>
      </c>
      <c r="G43" s="20">
        <v>241330.8</v>
      </c>
      <c r="H43" s="21">
        <v>409</v>
      </c>
    </row>
    <row r="44" spans="1:8" x14ac:dyDescent="0.2">
      <c r="A44" s="23" t="s">
        <v>130</v>
      </c>
      <c r="B44" s="23" t="s">
        <v>131</v>
      </c>
      <c r="C44" s="18">
        <v>1672560</v>
      </c>
      <c r="D44" s="19">
        <v>2320</v>
      </c>
      <c r="E44" s="20">
        <v>-229418.8</v>
      </c>
      <c r="F44" s="21">
        <v>954</v>
      </c>
      <c r="G44" s="20">
        <v>1443141.2</v>
      </c>
      <c r="H44" s="21">
        <v>3274</v>
      </c>
    </row>
    <row r="45" spans="1:8" x14ac:dyDescent="0.2">
      <c r="A45" s="23" t="s">
        <v>132</v>
      </c>
      <c r="B45" s="23" t="s">
        <v>133</v>
      </c>
      <c r="C45" s="18">
        <v>468049</v>
      </c>
      <c r="D45" s="22">
        <v>650</v>
      </c>
      <c r="E45" s="20">
        <v>-191992.74</v>
      </c>
      <c r="F45" s="21">
        <v>-24</v>
      </c>
      <c r="G45" s="20">
        <v>276056.26</v>
      </c>
      <c r="H45" s="21">
        <v>626</v>
      </c>
    </row>
    <row r="46" spans="1:8" x14ac:dyDescent="0.2">
      <c r="A46" s="23" t="s">
        <v>134</v>
      </c>
      <c r="B46" s="23" t="s">
        <v>135</v>
      </c>
      <c r="C46" s="18">
        <v>310842</v>
      </c>
      <c r="D46" s="22">
        <v>431</v>
      </c>
      <c r="E46" s="20">
        <v>-296775.37</v>
      </c>
      <c r="F46" s="21">
        <v>-406</v>
      </c>
      <c r="G46" s="20">
        <v>14066.63</v>
      </c>
      <c r="H46" s="21">
        <v>25</v>
      </c>
    </row>
    <row r="47" spans="1:8" x14ac:dyDescent="0.2">
      <c r="A47" s="23" t="s">
        <v>136</v>
      </c>
      <c r="B47" s="23" t="s">
        <v>137</v>
      </c>
      <c r="C47" s="18">
        <v>380066</v>
      </c>
      <c r="D47" s="22">
        <v>528</v>
      </c>
      <c r="E47" s="20">
        <v>-336547.54</v>
      </c>
      <c r="F47" s="21">
        <v>-433</v>
      </c>
      <c r="G47" s="20">
        <v>43518.46</v>
      </c>
      <c r="H47" s="21">
        <v>95</v>
      </c>
    </row>
    <row r="48" spans="1:8" ht="25.5" x14ac:dyDescent="0.2">
      <c r="A48" s="23" t="s">
        <v>142</v>
      </c>
      <c r="B48" s="23" t="s">
        <v>143</v>
      </c>
      <c r="C48" s="18">
        <v>120585</v>
      </c>
      <c r="D48" s="22">
        <v>167</v>
      </c>
      <c r="E48" s="20">
        <v>-120585</v>
      </c>
      <c r="F48" s="21">
        <v>-167</v>
      </c>
      <c r="G48" s="20">
        <v>0</v>
      </c>
      <c r="H48" s="21">
        <v>0</v>
      </c>
    </row>
    <row r="49" spans="1:8" x14ac:dyDescent="0.2">
      <c r="A49" s="23" t="s">
        <v>138</v>
      </c>
      <c r="B49" s="23" t="s">
        <v>139</v>
      </c>
      <c r="C49" s="18">
        <v>221519</v>
      </c>
      <c r="D49" s="22">
        <v>307</v>
      </c>
      <c r="E49" s="20">
        <v>-104589.87</v>
      </c>
      <c r="F49" s="21">
        <v>-131</v>
      </c>
      <c r="G49" s="20">
        <v>116929.13</v>
      </c>
      <c r="H49" s="21">
        <v>176</v>
      </c>
    </row>
    <row r="50" spans="1:8" x14ac:dyDescent="0.2">
      <c r="A50" s="23" t="s">
        <v>140</v>
      </c>
      <c r="B50" s="23" t="s">
        <v>141</v>
      </c>
      <c r="C50" s="18">
        <v>1272843</v>
      </c>
      <c r="D50" s="19">
        <v>1766</v>
      </c>
      <c r="E50" s="20">
        <v>-76734.460000000006</v>
      </c>
      <c r="F50" s="21">
        <v>-207</v>
      </c>
      <c r="G50" s="20">
        <v>1196108.54</v>
      </c>
      <c r="H50" s="21">
        <v>1559</v>
      </c>
    </row>
    <row r="51" spans="1:8" x14ac:dyDescent="0.2">
      <c r="A51" s="236" t="s">
        <v>24</v>
      </c>
      <c r="B51" s="236"/>
      <c r="C51" s="18">
        <v>105654471.94</v>
      </c>
      <c r="D51" s="19">
        <v>150403</v>
      </c>
      <c r="E51" s="20">
        <v>-22178369.309999999</v>
      </c>
      <c r="F51" s="21">
        <v>2365</v>
      </c>
      <c r="G51" s="20">
        <v>83476102.629999995</v>
      </c>
      <c r="H51" s="21">
        <v>152768</v>
      </c>
    </row>
  </sheetData>
  <mergeCells count="8">
    <mergeCell ref="A51:B51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1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topLeftCell="A19" zoomScaleNormal="100" zoomScaleSheetLayoutView="100" workbookViewId="0">
      <selection activeCell="N34" sqref="N34"/>
    </sheetView>
  </sheetViews>
  <sheetFormatPr defaultColWidth="10.5" defaultRowHeight="12.75" x14ac:dyDescent="0.2"/>
  <cols>
    <col min="1" max="1" width="11.6640625" style="28" customWidth="1"/>
    <col min="2" max="2" width="47.83203125" style="28" customWidth="1"/>
    <col min="3" max="4" width="17.5" style="28" customWidth="1"/>
    <col min="5" max="5" width="16.6640625" style="15" customWidth="1"/>
    <col min="6" max="6" width="7.33203125" style="15" customWidth="1"/>
    <col min="7" max="7" width="17.1640625" style="15" customWidth="1"/>
    <col min="8" max="16384" width="10.5" style="15"/>
  </cols>
  <sheetData>
    <row r="1" spans="1:8" ht="34.5" customHeight="1" x14ac:dyDescent="0.2">
      <c r="A1" s="44"/>
      <c r="B1" s="44"/>
      <c r="C1" s="44"/>
      <c r="D1" s="44"/>
      <c r="E1" s="271" t="s">
        <v>145</v>
      </c>
      <c r="F1" s="271"/>
      <c r="G1" s="271"/>
      <c r="H1" s="271"/>
    </row>
    <row r="2" spans="1:8" s="14" customFormat="1" ht="44.25" customHeight="1" x14ac:dyDescent="0.2">
      <c r="A2" s="285" t="s">
        <v>144</v>
      </c>
      <c r="B2" s="285"/>
      <c r="C2" s="285"/>
      <c r="D2" s="285"/>
      <c r="E2" s="285"/>
      <c r="F2" s="285"/>
      <c r="G2" s="285"/>
      <c r="H2" s="285"/>
    </row>
    <row r="3" spans="1:8" s="17" customFormat="1" ht="26.25" customHeight="1" x14ac:dyDescent="0.2">
      <c r="A3" s="215" t="s">
        <v>0</v>
      </c>
      <c r="B3" s="216" t="s">
        <v>1</v>
      </c>
      <c r="C3" s="210" t="s">
        <v>32</v>
      </c>
      <c r="D3" s="210"/>
      <c r="E3" s="211" t="s">
        <v>26</v>
      </c>
      <c r="F3" s="211"/>
      <c r="G3" s="210" t="s">
        <v>27</v>
      </c>
      <c r="H3" s="210"/>
    </row>
    <row r="4" spans="1:8" s="17" customFormat="1" ht="21" customHeight="1" x14ac:dyDescent="0.2">
      <c r="A4" s="215"/>
      <c r="B4" s="216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8" x14ac:dyDescent="0.2">
      <c r="A5" s="23" t="s">
        <v>4</v>
      </c>
      <c r="B5" s="23" t="s">
        <v>5</v>
      </c>
      <c r="C5" s="18">
        <v>106457745.77</v>
      </c>
      <c r="D5" s="19">
        <v>38237</v>
      </c>
      <c r="E5" s="20">
        <v>-6882915.9900000002</v>
      </c>
      <c r="F5" s="21"/>
      <c r="G5" s="20">
        <v>99574829.780000001</v>
      </c>
      <c r="H5" s="21">
        <f>D5+F5</f>
        <v>38237</v>
      </c>
    </row>
    <row r="6" spans="1:8" x14ac:dyDescent="0.2">
      <c r="A6" s="23" t="s">
        <v>68</v>
      </c>
      <c r="B6" s="23" t="s">
        <v>69</v>
      </c>
      <c r="C6" s="18">
        <v>10063754.25</v>
      </c>
      <c r="D6" s="19">
        <v>3607</v>
      </c>
      <c r="E6" s="20">
        <v>-285481.61</v>
      </c>
      <c r="F6" s="21"/>
      <c r="G6" s="20">
        <v>9778272.6400000006</v>
      </c>
      <c r="H6" s="21">
        <f t="shared" ref="H6:H37" si="0">D6+F6</f>
        <v>3607</v>
      </c>
    </row>
    <row r="7" spans="1:8" x14ac:dyDescent="0.2">
      <c r="A7" s="23" t="s">
        <v>70</v>
      </c>
      <c r="B7" s="23" t="s">
        <v>71</v>
      </c>
      <c r="C7" s="18">
        <v>1937956.65</v>
      </c>
      <c r="D7" s="22">
        <v>935</v>
      </c>
      <c r="E7" s="20">
        <v>-190348.37</v>
      </c>
      <c r="F7" s="21"/>
      <c r="G7" s="20">
        <v>1747608.28</v>
      </c>
      <c r="H7" s="21">
        <f t="shared" si="0"/>
        <v>935</v>
      </c>
    </row>
    <row r="8" spans="1:8" x14ac:dyDescent="0.2">
      <c r="A8" s="23" t="s">
        <v>18</v>
      </c>
      <c r="B8" s="23" t="s">
        <v>19</v>
      </c>
      <c r="C8" s="18">
        <v>182601653.50999999</v>
      </c>
      <c r="D8" s="19">
        <v>67611</v>
      </c>
      <c r="E8" s="20">
        <v>227671.19</v>
      </c>
      <c r="F8" s="21"/>
      <c r="G8" s="20">
        <v>182829324.69999999</v>
      </c>
      <c r="H8" s="21">
        <f t="shared" si="0"/>
        <v>67611</v>
      </c>
    </row>
    <row r="9" spans="1:8" x14ac:dyDescent="0.2">
      <c r="A9" s="23" t="s">
        <v>41</v>
      </c>
      <c r="B9" s="23" t="s">
        <v>42</v>
      </c>
      <c r="C9" s="18">
        <v>176685197.52000001</v>
      </c>
      <c r="D9" s="19">
        <v>64442</v>
      </c>
      <c r="E9" s="20">
        <v>-2195408.2999999998</v>
      </c>
      <c r="F9" s="21"/>
      <c r="G9" s="20">
        <v>174489789.22</v>
      </c>
      <c r="H9" s="21">
        <f t="shared" si="0"/>
        <v>64442</v>
      </c>
    </row>
    <row r="10" spans="1:8" x14ac:dyDescent="0.2">
      <c r="A10" s="23" t="s">
        <v>35</v>
      </c>
      <c r="B10" s="23" t="s">
        <v>36</v>
      </c>
      <c r="C10" s="18">
        <v>149442258.72</v>
      </c>
      <c r="D10" s="19">
        <v>55602</v>
      </c>
      <c r="E10" s="20">
        <v>-558436.94999999995</v>
      </c>
      <c r="F10" s="21"/>
      <c r="G10" s="20">
        <v>148883821.77000001</v>
      </c>
      <c r="H10" s="21">
        <f t="shared" si="0"/>
        <v>55602</v>
      </c>
    </row>
    <row r="11" spans="1:8" x14ac:dyDescent="0.2">
      <c r="A11" s="23" t="s">
        <v>45</v>
      </c>
      <c r="B11" s="23" t="s">
        <v>46</v>
      </c>
      <c r="C11" s="18">
        <v>60594691.509999998</v>
      </c>
      <c r="D11" s="19">
        <v>22120</v>
      </c>
      <c r="E11" s="20">
        <v>1191574.29</v>
      </c>
      <c r="F11" s="21"/>
      <c r="G11" s="20">
        <v>61786265.799999997</v>
      </c>
      <c r="H11" s="21">
        <f t="shared" si="0"/>
        <v>22120</v>
      </c>
    </row>
    <row r="12" spans="1:8" x14ac:dyDescent="0.2">
      <c r="A12" s="23" t="s">
        <v>60</v>
      </c>
      <c r="B12" s="23" t="s">
        <v>61</v>
      </c>
      <c r="C12" s="18">
        <v>22645639.890000001</v>
      </c>
      <c r="D12" s="19">
        <v>8481</v>
      </c>
      <c r="E12" s="20">
        <v>-526972.71</v>
      </c>
      <c r="F12" s="21"/>
      <c r="G12" s="20">
        <v>22118667.18</v>
      </c>
      <c r="H12" s="21">
        <f t="shared" si="0"/>
        <v>8481</v>
      </c>
    </row>
    <row r="13" spans="1:8" x14ac:dyDescent="0.2">
      <c r="A13" s="23" t="s">
        <v>22</v>
      </c>
      <c r="B13" s="23" t="s">
        <v>23</v>
      </c>
      <c r="C13" s="18">
        <v>77547443.560000002</v>
      </c>
      <c r="D13" s="19">
        <v>29143</v>
      </c>
      <c r="E13" s="20">
        <v>2279044.1</v>
      </c>
      <c r="F13" s="21"/>
      <c r="G13" s="20">
        <v>79826487.659999996</v>
      </c>
      <c r="H13" s="21">
        <f t="shared" si="0"/>
        <v>29143</v>
      </c>
    </row>
    <row r="14" spans="1:8" x14ac:dyDescent="0.2">
      <c r="A14" s="23" t="s">
        <v>62</v>
      </c>
      <c r="B14" s="23" t="s">
        <v>63</v>
      </c>
      <c r="C14" s="18">
        <v>44105598.039999999</v>
      </c>
      <c r="D14" s="19">
        <v>16170</v>
      </c>
      <c r="E14" s="20">
        <v>2318781.42</v>
      </c>
      <c r="F14" s="21"/>
      <c r="G14" s="20">
        <v>46424379.460000001</v>
      </c>
      <c r="H14" s="21">
        <f t="shared" si="0"/>
        <v>16170</v>
      </c>
    </row>
    <row r="15" spans="1:8" x14ac:dyDescent="0.2">
      <c r="A15" s="23" t="s">
        <v>72</v>
      </c>
      <c r="B15" s="23" t="s">
        <v>73</v>
      </c>
      <c r="C15" s="18">
        <v>37795307.009999998</v>
      </c>
      <c r="D15" s="19">
        <v>14157</v>
      </c>
      <c r="E15" s="20">
        <v>-1362942.96</v>
      </c>
      <c r="F15" s="21"/>
      <c r="G15" s="20">
        <v>36432364.049999997</v>
      </c>
      <c r="H15" s="21">
        <f t="shared" si="0"/>
        <v>14157</v>
      </c>
    </row>
    <row r="16" spans="1:8" x14ac:dyDescent="0.2">
      <c r="A16" s="23" t="s">
        <v>74</v>
      </c>
      <c r="B16" s="23" t="s">
        <v>75</v>
      </c>
      <c r="C16" s="18">
        <v>10241149.210000001</v>
      </c>
      <c r="D16" s="19">
        <v>3731</v>
      </c>
      <c r="E16" s="20">
        <v>-37048.31</v>
      </c>
      <c r="F16" s="21"/>
      <c r="G16" s="20">
        <v>10204100.9</v>
      </c>
      <c r="H16" s="21">
        <f t="shared" si="0"/>
        <v>3731</v>
      </c>
    </row>
    <row r="17" spans="1:8" x14ac:dyDescent="0.2">
      <c r="A17" s="23" t="s">
        <v>76</v>
      </c>
      <c r="B17" s="23" t="s">
        <v>77</v>
      </c>
      <c r="C17" s="18">
        <v>9911908.7699999996</v>
      </c>
      <c r="D17" s="19">
        <v>3583</v>
      </c>
      <c r="E17" s="20">
        <v>1857710.65</v>
      </c>
      <c r="F17" s="21"/>
      <c r="G17" s="20">
        <v>11769619.42</v>
      </c>
      <c r="H17" s="21">
        <f t="shared" si="0"/>
        <v>3583</v>
      </c>
    </row>
    <row r="18" spans="1:8" x14ac:dyDescent="0.2">
      <c r="A18" s="23" t="s">
        <v>78</v>
      </c>
      <c r="B18" s="23" t="s">
        <v>79</v>
      </c>
      <c r="C18" s="18">
        <v>14096589.130000001</v>
      </c>
      <c r="D18" s="19">
        <v>5348</v>
      </c>
      <c r="E18" s="20">
        <v>-27824.54</v>
      </c>
      <c r="F18" s="21"/>
      <c r="G18" s="20">
        <v>14068764.59</v>
      </c>
      <c r="H18" s="21">
        <f t="shared" si="0"/>
        <v>5348</v>
      </c>
    </row>
    <row r="19" spans="1:8" x14ac:dyDescent="0.2">
      <c r="A19" s="23" t="s">
        <v>80</v>
      </c>
      <c r="B19" s="23" t="s">
        <v>81</v>
      </c>
      <c r="C19" s="18">
        <v>8522746.6999999993</v>
      </c>
      <c r="D19" s="19">
        <v>2864</v>
      </c>
      <c r="E19" s="20">
        <v>627025.12</v>
      </c>
      <c r="F19" s="21"/>
      <c r="G19" s="20">
        <v>9149771.8200000003</v>
      </c>
      <c r="H19" s="21">
        <f t="shared" si="0"/>
        <v>2864</v>
      </c>
    </row>
    <row r="20" spans="1:8" x14ac:dyDescent="0.2">
      <c r="A20" s="23" t="s">
        <v>82</v>
      </c>
      <c r="B20" s="23" t="s">
        <v>83</v>
      </c>
      <c r="C20" s="18">
        <v>36290187.909999996</v>
      </c>
      <c r="D20" s="19">
        <v>13447</v>
      </c>
      <c r="E20" s="20">
        <v>-3324951.83</v>
      </c>
      <c r="F20" s="21"/>
      <c r="G20" s="20">
        <v>32965236.079999998</v>
      </c>
      <c r="H20" s="21">
        <f t="shared" si="0"/>
        <v>13447</v>
      </c>
    </row>
    <row r="21" spans="1:8" x14ac:dyDescent="0.2">
      <c r="A21" s="23" t="s">
        <v>84</v>
      </c>
      <c r="B21" s="23" t="s">
        <v>85</v>
      </c>
      <c r="C21" s="18">
        <v>30645949.870000001</v>
      </c>
      <c r="D21" s="19">
        <v>10877</v>
      </c>
      <c r="E21" s="20">
        <v>2192590.04</v>
      </c>
      <c r="F21" s="21"/>
      <c r="G21" s="20">
        <v>32838539.91</v>
      </c>
      <c r="H21" s="21">
        <f t="shared" si="0"/>
        <v>10877</v>
      </c>
    </row>
    <row r="22" spans="1:8" x14ac:dyDescent="0.2">
      <c r="A22" s="23" t="s">
        <v>86</v>
      </c>
      <c r="B22" s="23" t="s">
        <v>87</v>
      </c>
      <c r="C22" s="18">
        <v>11214716.27</v>
      </c>
      <c r="D22" s="19">
        <v>4382</v>
      </c>
      <c r="E22" s="20">
        <v>-688154.52</v>
      </c>
      <c r="F22" s="21"/>
      <c r="G22" s="20">
        <v>10526561.75</v>
      </c>
      <c r="H22" s="21">
        <f t="shared" si="0"/>
        <v>4382</v>
      </c>
    </row>
    <row r="23" spans="1:8" x14ac:dyDescent="0.2">
      <c r="A23" s="23" t="s">
        <v>88</v>
      </c>
      <c r="B23" s="23" t="s">
        <v>89</v>
      </c>
      <c r="C23" s="18">
        <v>19361428.079999998</v>
      </c>
      <c r="D23" s="19">
        <v>7226</v>
      </c>
      <c r="E23" s="20">
        <v>-2575064.35</v>
      </c>
      <c r="F23" s="21"/>
      <c r="G23" s="20">
        <v>16786363.73</v>
      </c>
      <c r="H23" s="21">
        <f t="shared" si="0"/>
        <v>7226</v>
      </c>
    </row>
    <row r="24" spans="1:8" x14ac:dyDescent="0.2">
      <c r="A24" s="23" t="s">
        <v>90</v>
      </c>
      <c r="B24" s="23" t="s">
        <v>91</v>
      </c>
      <c r="C24" s="18">
        <v>5871493.2599999998</v>
      </c>
      <c r="D24" s="19">
        <v>2258</v>
      </c>
      <c r="E24" s="20">
        <v>751650.23</v>
      </c>
      <c r="F24" s="21"/>
      <c r="G24" s="20">
        <v>6623143.4900000002</v>
      </c>
      <c r="H24" s="21">
        <f t="shared" si="0"/>
        <v>2258</v>
      </c>
    </row>
    <row r="25" spans="1:8" x14ac:dyDescent="0.2">
      <c r="A25" s="23" t="s">
        <v>92</v>
      </c>
      <c r="B25" s="23" t="s">
        <v>93</v>
      </c>
      <c r="C25" s="18">
        <v>34466933.759999998</v>
      </c>
      <c r="D25" s="19">
        <v>12763</v>
      </c>
      <c r="E25" s="20">
        <v>-2323726.5099999998</v>
      </c>
      <c r="F25" s="21"/>
      <c r="G25" s="20">
        <v>32143207.25</v>
      </c>
      <c r="H25" s="21">
        <f t="shared" si="0"/>
        <v>12763</v>
      </c>
    </row>
    <row r="26" spans="1:8" x14ac:dyDescent="0.2">
      <c r="A26" s="23" t="s">
        <v>94</v>
      </c>
      <c r="B26" s="23" t="s">
        <v>95</v>
      </c>
      <c r="C26" s="18">
        <v>9794468.7699999996</v>
      </c>
      <c r="D26" s="19">
        <v>3686</v>
      </c>
      <c r="E26" s="20">
        <v>-1470928.62</v>
      </c>
      <c r="F26" s="21"/>
      <c r="G26" s="20">
        <v>8323540.1500000004</v>
      </c>
      <c r="H26" s="21">
        <f t="shared" si="0"/>
        <v>3686</v>
      </c>
    </row>
    <row r="27" spans="1:8" x14ac:dyDescent="0.2">
      <c r="A27" s="23" t="s">
        <v>96</v>
      </c>
      <c r="B27" s="23" t="s">
        <v>97</v>
      </c>
      <c r="C27" s="18">
        <v>18779032.440000001</v>
      </c>
      <c r="D27" s="19">
        <v>7198</v>
      </c>
      <c r="E27" s="20">
        <v>-728208.41</v>
      </c>
      <c r="F27" s="21"/>
      <c r="G27" s="20">
        <v>18050824.030000001</v>
      </c>
      <c r="H27" s="21">
        <f t="shared" si="0"/>
        <v>7198</v>
      </c>
    </row>
    <row r="28" spans="1:8" x14ac:dyDescent="0.2">
      <c r="A28" s="23" t="s">
        <v>98</v>
      </c>
      <c r="B28" s="23" t="s">
        <v>99</v>
      </c>
      <c r="C28" s="18">
        <v>29593842.66</v>
      </c>
      <c r="D28" s="19">
        <v>10978</v>
      </c>
      <c r="E28" s="20">
        <v>1073056.0900000001</v>
      </c>
      <c r="F28" s="21"/>
      <c r="G28" s="20">
        <v>30666898.75</v>
      </c>
      <c r="H28" s="21">
        <f t="shared" si="0"/>
        <v>10978</v>
      </c>
    </row>
    <row r="29" spans="1:8" x14ac:dyDescent="0.2">
      <c r="A29" s="23" t="s">
        <v>100</v>
      </c>
      <c r="B29" s="23" t="s">
        <v>101</v>
      </c>
      <c r="C29" s="18">
        <v>17839489.539999999</v>
      </c>
      <c r="D29" s="19">
        <v>6684</v>
      </c>
      <c r="E29" s="20">
        <v>-126865.34</v>
      </c>
      <c r="F29" s="21"/>
      <c r="G29" s="20">
        <v>17712624.199999999</v>
      </c>
      <c r="H29" s="21">
        <f t="shared" si="0"/>
        <v>6684</v>
      </c>
    </row>
    <row r="30" spans="1:8" x14ac:dyDescent="0.2">
      <c r="A30" s="23" t="s">
        <v>102</v>
      </c>
      <c r="B30" s="23" t="s">
        <v>103</v>
      </c>
      <c r="C30" s="18">
        <v>56714843.5</v>
      </c>
      <c r="D30" s="19">
        <v>22182</v>
      </c>
      <c r="E30" s="20">
        <v>2793108.73</v>
      </c>
      <c r="F30" s="21"/>
      <c r="G30" s="20">
        <v>59507952.229999997</v>
      </c>
      <c r="H30" s="21">
        <f t="shared" si="0"/>
        <v>22182</v>
      </c>
    </row>
    <row r="31" spans="1:8" x14ac:dyDescent="0.2">
      <c r="A31" s="23" t="s">
        <v>104</v>
      </c>
      <c r="B31" s="23" t="s">
        <v>105</v>
      </c>
      <c r="C31" s="18">
        <v>19025253.27</v>
      </c>
      <c r="D31" s="19">
        <v>7071</v>
      </c>
      <c r="E31" s="20">
        <v>-1559866.7</v>
      </c>
      <c r="F31" s="21"/>
      <c r="G31" s="20">
        <v>17465386.57</v>
      </c>
      <c r="H31" s="21">
        <f t="shared" si="0"/>
        <v>7071</v>
      </c>
    </row>
    <row r="32" spans="1:8" x14ac:dyDescent="0.2">
      <c r="A32" s="23" t="s">
        <v>106</v>
      </c>
      <c r="B32" s="23" t="s">
        <v>107</v>
      </c>
      <c r="C32" s="18">
        <v>21077824.41</v>
      </c>
      <c r="D32" s="19">
        <v>7798</v>
      </c>
      <c r="E32" s="20">
        <v>5094.1400000000003</v>
      </c>
      <c r="F32" s="21"/>
      <c r="G32" s="20">
        <v>21082918.550000001</v>
      </c>
      <c r="H32" s="21">
        <f t="shared" si="0"/>
        <v>7798</v>
      </c>
    </row>
    <row r="33" spans="1:8" x14ac:dyDescent="0.2">
      <c r="A33" s="23" t="s">
        <v>108</v>
      </c>
      <c r="B33" s="23" t="s">
        <v>109</v>
      </c>
      <c r="C33" s="18">
        <v>13843320.380000001</v>
      </c>
      <c r="D33" s="19">
        <v>5074</v>
      </c>
      <c r="E33" s="20">
        <v>927244.66</v>
      </c>
      <c r="F33" s="21"/>
      <c r="G33" s="20">
        <v>14770565.039999999</v>
      </c>
      <c r="H33" s="21">
        <f t="shared" si="0"/>
        <v>5074</v>
      </c>
    </row>
    <row r="34" spans="1:8" x14ac:dyDescent="0.2">
      <c r="A34" s="23" t="s">
        <v>110</v>
      </c>
      <c r="B34" s="23" t="s">
        <v>111</v>
      </c>
      <c r="C34" s="18">
        <v>29296796.68</v>
      </c>
      <c r="D34" s="19">
        <v>11192</v>
      </c>
      <c r="E34" s="20">
        <v>-3232131.09</v>
      </c>
      <c r="F34" s="21"/>
      <c r="G34" s="20">
        <v>26064665.59</v>
      </c>
      <c r="H34" s="21">
        <f t="shared" si="0"/>
        <v>11192</v>
      </c>
    </row>
    <row r="35" spans="1:8" x14ac:dyDescent="0.2">
      <c r="A35" s="23" t="s">
        <v>112</v>
      </c>
      <c r="B35" s="23" t="s">
        <v>113</v>
      </c>
      <c r="C35" s="18">
        <v>12212380.4</v>
      </c>
      <c r="D35" s="19">
        <v>4460</v>
      </c>
      <c r="E35" s="20">
        <v>-809850.98</v>
      </c>
      <c r="F35" s="21"/>
      <c r="G35" s="20">
        <v>11402529.42</v>
      </c>
      <c r="H35" s="21">
        <f t="shared" si="0"/>
        <v>4460</v>
      </c>
    </row>
    <row r="36" spans="1:8" x14ac:dyDescent="0.2">
      <c r="A36" s="23" t="s">
        <v>114</v>
      </c>
      <c r="B36" s="23" t="s">
        <v>115</v>
      </c>
      <c r="C36" s="18">
        <v>48510485.549999997</v>
      </c>
      <c r="D36" s="19">
        <v>17920</v>
      </c>
      <c r="E36" s="20">
        <v>-3425276.63</v>
      </c>
      <c r="F36" s="21"/>
      <c r="G36" s="20">
        <v>45085208.920000002</v>
      </c>
      <c r="H36" s="21">
        <f t="shared" si="0"/>
        <v>17920</v>
      </c>
    </row>
    <row r="37" spans="1:8" x14ac:dyDescent="0.2">
      <c r="A37" s="23" t="s">
        <v>116</v>
      </c>
      <c r="B37" s="23" t="s">
        <v>117</v>
      </c>
      <c r="C37" s="18">
        <v>34179694.469999999</v>
      </c>
      <c r="D37" s="19">
        <v>12978</v>
      </c>
      <c r="E37" s="20">
        <v>-1732255.96</v>
      </c>
      <c r="F37" s="21"/>
      <c r="G37" s="20">
        <v>32447438.510000002</v>
      </c>
      <c r="H37" s="21">
        <f t="shared" si="0"/>
        <v>12978</v>
      </c>
    </row>
    <row r="38" spans="1:8" x14ac:dyDescent="0.2">
      <c r="A38" s="23" t="s">
        <v>118</v>
      </c>
      <c r="B38" s="23" t="s">
        <v>119</v>
      </c>
      <c r="C38" s="18">
        <v>16818101.670000002</v>
      </c>
      <c r="D38" s="19">
        <v>6212</v>
      </c>
      <c r="E38" s="20">
        <v>-625490.06000000006</v>
      </c>
      <c r="F38" s="21"/>
      <c r="G38" s="20">
        <v>16192611.609999999</v>
      </c>
      <c r="H38" s="21">
        <f t="shared" ref="H38:H50" si="1">D38+F38</f>
        <v>6212</v>
      </c>
    </row>
    <row r="39" spans="1:8" x14ac:dyDescent="0.2">
      <c r="A39" s="23" t="s">
        <v>120</v>
      </c>
      <c r="B39" s="23" t="s">
        <v>121</v>
      </c>
      <c r="C39" s="18">
        <v>11581960.16</v>
      </c>
      <c r="D39" s="19">
        <v>4254</v>
      </c>
      <c r="E39" s="20">
        <v>1054891.32</v>
      </c>
      <c r="F39" s="21"/>
      <c r="G39" s="20">
        <v>12636851.48</v>
      </c>
      <c r="H39" s="21">
        <f t="shared" si="1"/>
        <v>4254</v>
      </c>
    </row>
    <row r="40" spans="1:8" x14ac:dyDescent="0.2">
      <c r="A40" s="23" t="s">
        <v>122</v>
      </c>
      <c r="B40" s="23" t="s">
        <v>123</v>
      </c>
      <c r="C40" s="18">
        <v>13201915.82</v>
      </c>
      <c r="D40" s="19">
        <v>4625</v>
      </c>
      <c r="E40" s="20">
        <v>848067.49</v>
      </c>
      <c r="F40" s="21"/>
      <c r="G40" s="20">
        <v>14049983.310000001</v>
      </c>
      <c r="H40" s="21">
        <f t="shared" si="1"/>
        <v>4625</v>
      </c>
    </row>
    <row r="41" spans="1:8" x14ac:dyDescent="0.2">
      <c r="A41" s="23" t="s">
        <v>124</v>
      </c>
      <c r="B41" s="23" t="s">
        <v>125</v>
      </c>
      <c r="C41" s="18">
        <v>12263276.890000001</v>
      </c>
      <c r="D41" s="19">
        <v>4512</v>
      </c>
      <c r="E41" s="20">
        <v>143341.1</v>
      </c>
      <c r="F41" s="21"/>
      <c r="G41" s="20">
        <v>12406617.99</v>
      </c>
      <c r="H41" s="21">
        <f t="shared" si="1"/>
        <v>4512</v>
      </c>
    </row>
    <row r="42" spans="1:8" x14ac:dyDescent="0.2">
      <c r="A42" s="23" t="s">
        <v>126</v>
      </c>
      <c r="B42" s="23" t="s">
        <v>127</v>
      </c>
      <c r="C42" s="18">
        <v>2312280.5499999998</v>
      </c>
      <c r="D42" s="19">
        <v>1441</v>
      </c>
      <c r="E42" s="20">
        <v>4772.84</v>
      </c>
      <c r="F42" s="21"/>
      <c r="G42" s="20">
        <v>2317053.39</v>
      </c>
      <c r="H42" s="21">
        <f t="shared" si="1"/>
        <v>1441</v>
      </c>
    </row>
    <row r="43" spans="1:8" x14ac:dyDescent="0.2">
      <c r="A43" s="23" t="s">
        <v>128</v>
      </c>
      <c r="B43" s="23" t="s">
        <v>129</v>
      </c>
      <c r="C43" s="18">
        <v>10132116.85</v>
      </c>
      <c r="D43" s="19">
        <v>3876</v>
      </c>
      <c r="E43" s="20">
        <v>601993.01</v>
      </c>
      <c r="F43" s="21"/>
      <c r="G43" s="20">
        <v>10734109.859999999</v>
      </c>
      <c r="H43" s="21">
        <f t="shared" si="1"/>
        <v>3876</v>
      </c>
    </row>
    <row r="44" spans="1:8" x14ac:dyDescent="0.2">
      <c r="A44" s="23" t="s">
        <v>130</v>
      </c>
      <c r="B44" s="23" t="s">
        <v>131</v>
      </c>
      <c r="C44" s="18">
        <v>17105272.710000001</v>
      </c>
      <c r="D44" s="19">
        <v>6419</v>
      </c>
      <c r="E44" s="20">
        <v>630275.78</v>
      </c>
      <c r="F44" s="21"/>
      <c r="G44" s="20">
        <v>17735548.489999998</v>
      </c>
      <c r="H44" s="21">
        <f t="shared" si="1"/>
        <v>6419</v>
      </c>
    </row>
    <row r="45" spans="1:8" x14ac:dyDescent="0.2">
      <c r="A45" s="23" t="s">
        <v>132</v>
      </c>
      <c r="B45" s="23" t="s">
        <v>133</v>
      </c>
      <c r="C45" s="18">
        <v>4686027.28</v>
      </c>
      <c r="D45" s="19">
        <v>1955</v>
      </c>
      <c r="E45" s="20">
        <v>634592.86</v>
      </c>
      <c r="F45" s="21"/>
      <c r="G45" s="20">
        <v>5320620.1399999997</v>
      </c>
      <c r="H45" s="21">
        <f t="shared" si="1"/>
        <v>1955</v>
      </c>
    </row>
    <row r="46" spans="1:8" x14ac:dyDescent="0.2">
      <c r="A46" s="23" t="s">
        <v>134</v>
      </c>
      <c r="B46" s="23" t="s">
        <v>135</v>
      </c>
      <c r="C46" s="18">
        <v>2091134.23</v>
      </c>
      <c r="D46" s="22">
        <v>737</v>
      </c>
      <c r="E46" s="20">
        <v>-34237.24</v>
      </c>
      <c r="F46" s="21"/>
      <c r="G46" s="20">
        <v>2056896.99</v>
      </c>
      <c r="H46" s="21">
        <f t="shared" si="1"/>
        <v>737</v>
      </c>
    </row>
    <row r="47" spans="1:8" x14ac:dyDescent="0.2">
      <c r="A47" s="23" t="s">
        <v>136</v>
      </c>
      <c r="B47" s="23" t="s">
        <v>137</v>
      </c>
      <c r="C47" s="18">
        <v>2280634.36</v>
      </c>
      <c r="D47" s="22">
        <v>878</v>
      </c>
      <c r="E47" s="20">
        <v>-126790.82</v>
      </c>
      <c r="F47" s="21"/>
      <c r="G47" s="20">
        <v>2153843.54</v>
      </c>
      <c r="H47" s="21">
        <f t="shared" si="1"/>
        <v>878</v>
      </c>
    </row>
    <row r="48" spans="1:8" x14ac:dyDescent="0.2">
      <c r="A48" s="23" t="s">
        <v>138</v>
      </c>
      <c r="B48" s="23" t="s">
        <v>139</v>
      </c>
      <c r="C48" s="18">
        <v>1069090.27</v>
      </c>
      <c r="D48" s="22">
        <v>260</v>
      </c>
      <c r="E48" s="20">
        <v>0</v>
      </c>
      <c r="F48" s="21"/>
      <c r="G48" s="20">
        <v>1069090.27</v>
      </c>
      <c r="H48" s="21">
        <f t="shared" si="1"/>
        <v>260</v>
      </c>
    </row>
    <row r="49" spans="1:8" x14ac:dyDescent="0.2">
      <c r="A49" s="23" t="s">
        <v>140</v>
      </c>
      <c r="B49" s="23" t="s">
        <v>141</v>
      </c>
      <c r="C49" s="18">
        <v>18950942.969999999</v>
      </c>
      <c r="D49" s="19">
        <v>7024</v>
      </c>
      <c r="E49" s="20">
        <v>-882179.41</v>
      </c>
      <c r="F49" s="21"/>
      <c r="G49" s="20">
        <v>18068763.559999999</v>
      </c>
      <c r="H49" s="21">
        <f t="shared" si="1"/>
        <v>7024</v>
      </c>
    </row>
    <row r="50" spans="1:8" x14ac:dyDescent="0.2">
      <c r="A50" s="236" t="s">
        <v>24</v>
      </c>
      <c r="B50" s="236"/>
      <c r="C50" s="18">
        <v>1473860535.22</v>
      </c>
      <c r="D50" s="19">
        <v>546398</v>
      </c>
      <c r="E50" s="20">
        <v>-15570873.15</v>
      </c>
      <c r="F50" s="21"/>
      <c r="G50" s="20">
        <v>1458289662.0699999</v>
      </c>
      <c r="H50" s="21">
        <f t="shared" si="1"/>
        <v>546398</v>
      </c>
    </row>
  </sheetData>
  <mergeCells count="8">
    <mergeCell ref="A50:B50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5" orientation="portrait" r:id="rId1"/>
  <ignoredErrors>
    <ignoredError sqref="H5:H50" emptyCellReference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30" zoomScaleSheetLayoutView="100" workbookViewId="0">
      <selection activeCell="G41" sqref="G41"/>
    </sheetView>
  </sheetViews>
  <sheetFormatPr defaultColWidth="10.5" defaultRowHeight="12.75" x14ac:dyDescent="0.2"/>
  <cols>
    <col min="1" max="1" width="10.5" style="28"/>
    <col min="2" max="2" width="29.1640625" style="29" customWidth="1"/>
    <col min="3" max="3" width="15.83203125" style="15" customWidth="1"/>
    <col min="4" max="4" width="10.5" style="30"/>
    <col min="5" max="5" width="15.6640625" style="15" customWidth="1"/>
    <col min="6" max="6" width="10.5" style="15"/>
    <col min="7" max="7" width="18" style="15" customWidth="1"/>
    <col min="8" max="16384" width="10.5" style="15"/>
  </cols>
  <sheetData>
    <row r="1" spans="1:9" ht="40.5" customHeight="1" x14ac:dyDescent="0.2">
      <c r="F1" s="212" t="s">
        <v>59</v>
      </c>
      <c r="G1" s="212"/>
      <c r="H1" s="212"/>
    </row>
    <row r="2" spans="1:9" ht="60.75" customHeight="1" x14ac:dyDescent="0.2">
      <c r="A2" s="214" t="s">
        <v>58</v>
      </c>
      <c r="B2" s="214"/>
      <c r="C2" s="214"/>
      <c r="D2" s="214"/>
      <c r="E2" s="214"/>
      <c r="F2" s="214"/>
      <c r="G2" s="214"/>
      <c r="H2" s="214"/>
      <c r="I2" s="2"/>
    </row>
    <row r="3" spans="1:9" s="17" customFormat="1" ht="26.25" customHeight="1" x14ac:dyDescent="0.2">
      <c r="A3" s="215" t="s">
        <v>0</v>
      </c>
      <c r="B3" s="216" t="s">
        <v>1</v>
      </c>
      <c r="C3" s="210" t="s">
        <v>32</v>
      </c>
      <c r="D3" s="210"/>
      <c r="E3" s="211" t="s">
        <v>26</v>
      </c>
      <c r="F3" s="211"/>
      <c r="G3" s="210" t="s">
        <v>27</v>
      </c>
      <c r="H3" s="210"/>
    </row>
    <row r="4" spans="1:9" s="17" customFormat="1" ht="21" customHeight="1" x14ac:dyDescent="0.2">
      <c r="A4" s="215"/>
      <c r="B4" s="216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9" ht="25.5" x14ac:dyDescent="0.2">
      <c r="A5" s="23" t="s">
        <v>18</v>
      </c>
      <c r="B5" s="23" t="s">
        <v>19</v>
      </c>
      <c r="C5" s="18">
        <v>14067089</v>
      </c>
      <c r="D5" s="22">
        <v>229</v>
      </c>
      <c r="E5" s="20">
        <v>-1293745.46</v>
      </c>
      <c r="F5" s="21">
        <v>-47</v>
      </c>
      <c r="G5" s="20">
        <v>12773343.539999999</v>
      </c>
      <c r="H5" s="21">
        <v>182</v>
      </c>
    </row>
    <row r="6" spans="1:9" ht="25.5" x14ac:dyDescent="0.2">
      <c r="A6" s="23" t="s">
        <v>45</v>
      </c>
      <c r="B6" s="23" t="s">
        <v>46</v>
      </c>
      <c r="C6" s="18">
        <v>50905878.049999997</v>
      </c>
      <c r="D6" s="22">
        <v>770</v>
      </c>
      <c r="E6" s="20">
        <v>-11558259.720000001</v>
      </c>
      <c r="F6" s="21">
        <v>-207</v>
      </c>
      <c r="G6" s="20">
        <v>39347618.329999998</v>
      </c>
      <c r="H6" s="21">
        <v>563</v>
      </c>
    </row>
    <row r="7" spans="1:9" x14ac:dyDescent="0.2">
      <c r="A7" s="23" t="s">
        <v>60</v>
      </c>
      <c r="B7" s="23" t="s">
        <v>61</v>
      </c>
      <c r="C7" s="18">
        <v>22779353.129999999</v>
      </c>
      <c r="D7" s="22">
        <v>291</v>
      </c>
      <c r="E7" s="20">
        <v>462083.48</v>
      </c>
      <c r="F7" s="21">
        <v>3</v>
      </c>
      <c r="G7" s="20">
        <v>23241436.609999999</v>
      </c>
      <c r="H7" s="21">
        <v>294</v>
      </c>
    </row>
    <row r="8" spans="1:9" ht="25.5" x14ac:dyDescent="0.2">
      <c r="A8" s="23" t="s">
        <v>22</v>
      </c>
      <c r="B8" s="23" t="s">
        <v>23</v>
      </c>
      <c r="C8" s="18">
        <v>13618508.130000001</v>
      </c>
      <c r="D8" s="22">
        <v>230</v>
      </c>
      <c r="E8" s="20">
        <v>-1019214.66</v>
      </c>
      <c r="F8" s="21">
        <v>396</v>
      </c>
      <c r="G8" s="20">
        <v>12599293.470000001</v>
      </c>
      <c r="H8" s="21">
        <v>626</v>
      </c>
    </row>
    <row r="9" spans="1:9" x14ac:dyDescent="0.2">
      <c r="A9" s="23" t="s">
        <v>62</v>
      </c>
      <c r="B9" s="23" t="s">
        <v>63</v>
      </c>
      <c r="C9" s="18">
        <v>38563090.170000002</v>
      </c>
      <c r="D9" s="22">
        <v>483</v>
      </c>
      <c r="E9" s="20">
        <v>-5063859.68</v>
      </c>
      <c r="F9" s="21">
        <v>-44</v>
      </c>
      <c r="G9" s="20">
        <v>33499230.489999998</v>
      </c>
      <c r="H9" s="21">
        <v>439</v>
      </c>
    </row>
    <row r="10" spans="1:9" ht="25.5" x14ac:dyDescent="0.2">
      <c r="A10" s="23" t="s">
        <v>64</v>
      </c>
      <c r="B10" s="23" t="s">
        <v>65</v>
      </c>
      <c r="C10" s="18">
        <v>104965749.20999999</v>
      </c>
      <c r="D10" s="22">
        <v>808</v>
      </c>
      <c r="E10" s="20">
        <v>307756.37</v>
      </c>
      <c r="F10" s="21">
        <v>7</v>
      </c>
      <c r="G10" s="20">
        <v>105273505.58</v>
      </c>
      <c r="H10" s="21">
        <v>815</v>
      </c>
    </row>
    <row r="11" spans="1:9" ht="25.5" x14ac:dyDescent="0.2">
      <c r="A11" s="23" t="s">
        <v>66</v>
      </c>
      <c r="B11" s="23" t="s">
        <v>67</v>
      </c>
      <c r="C11" s="18">
        <v>341325148.5</v>
      </c>
      <c r="D11" s="19">
        <v>4180</v>
      </c>
      <c r="E11" s="20">
        <v>7878954.9100000001</v>
      </c>
      <c r="F11" s="21">
        <v>69</v>
      </c>
      <c r="G11" s="20">
        <v>349204103.41000003</v>
      </c>
      <c r="H11" s="21">
        <v>4249</v>
      </c>
    </row>
    <row r="12" spans="1:9" x14ac:dyDescent="0.2">
      <c r="A12" s="236" t="s">
        <v>24</v>
      </c>
      <c r="B12" s="236"/>
      <c r="C12" s="18">
        <v>586224816.19000006</v>
      </c>
      <c r="D12" s="19">
        <v>6991</v>
      </c>
      <c r="E12" s="20">
        <v>-10286284.76</v>
      </c>
      <c r="F12" s="21">
        <v>177</v>
      </c>
      <c r="G12" s="20">
        <v>575938531.42999995</v>
      </c>
      <c r="H12" s="21">
        <v>7168</v>
      </c>
    </row>
  </sheetData>
  <mergeCells count="8">
    <mergeCell ref="F1:H1"/>
    <mergeCell ref="A2:H2"/>
    <mergeCell ref="A12:B1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M12"/>
  <sheetViews>
    <sheetView view="pageBreakPreview" zoomScaleNormal="100" zoomScaleSheetLayoutView="100" workbookViewId="0">
      <selection activeCell="J3" sqref="J3"/>
    </sheetView>
  </sheetViews>
  <sheetFormatPr defaultColWidth="10.5" defaultRowHeight="12.75" x14ac:dyDescent="0.2"/>
  <cols>
    <col min="1" max="1" width="10.5" style="28"/>
    <col min="2" max="2" width="25.6640625" style="28" customWidth="1"/>
    <col min="3" max="3" width="15.33203125" style="28" customWidth="1"/>
    <col min="4" max="4" width="10.5" style="28"/>
    <col min="5" max="5" width="13.5" style="28" customWidth="1"/>
    <col min="6" max="6" width="10.5" style="28"/>
    <col min="7" max="7" width="16.5" style="43" customWidth="1"/>
    <col min="8" max="13" width="10.5" style="28"/>
    <col min="14" max="16384" width="10.5" style="15"/>
  </cols>
  <sheetData>
    <row r="1" spans="1:13" ht="39.75" customHeight="1" x14ac:dyDescent="0.2">
      <c r="A1" s="14"/>
      <c r="B1" s="15"/>
      <c r="C1" s="15"/>
      <c r="D1" s="15"/>
      <c r="E1" s="16"/>
      <c r="F1" s="212" t="s">
        <v>57</v>
      </c>
      <c r="G1" s="212"/>
      <c r="H1" s="212"/>
      <c r="I1" s="15"/>
      <c r="J1" s="15"/>
      <c r="K1" s="15"/>
      <c r="L1" s="15"/>
      <c r="M1" s="15"/>
    </row>
    <row r="2" spans="1:13" ht="40.5" customHeight="1" x14ac:dyDescent="0.2">
      <c r="A2" s="214" t="s">
        <v>56</v>
      </c>
      <c r="B2" s="214"/>
      <c r="C2" s="214"/>
      <c r="D2" s="214"/>
      <c r="E2" s="214"/>
      <c r="F2" s="214"/>
      <c r="G2" s="214"/>
      <c r="H2" s="214"/>
      <c r="I2" s="2"/>
      <c r="J2" s="15"/>
      <c r="K2" s="15"/>
      <c r="L2" s="15"/>
      <c r="M2" s="15"/>
    </row>
    <row r="3" spans="1:13" s="17" customFormat="1" ht="26.25" customHeight="1" x14ac:dyDescent="0.2">
      <c r="A3" s="215" t="s">
        <v>0</v>
      </c>
      <c r="B3" s="216" t="s">
        <v>1</v>
      </c>
      <c r="C3" s="210" t="s">
        <v>32</v>
      </c>
      <c r="D3" s="210"/>
      <c r="E3" s="211" t="s">
        <v>26</v>
      </c>
      <c r="F3" s="211"/>
      <c r="G3" s="210" t="s">
        <v>27</v>
      </c>
      <c r="H3" s="210"/>
    </row>
    <row r="4" spans="1:13" s="17" customFormat="1" ht="21" customHeight="1" x14ac:dyDescent="0.2">
      <c r="A4" s="215"/>
      <c r="B4" s="216"/>
      <c r="C4" s="3" t="s">
        <v>28</v>
      </c>
      <c r="D4" s="3" t="s">
        <v>49</v>
      </c>
      <c r="E4" s="3" t="s">
        <v>28</v>
      </c>
      <c r="F4" s="3" t="s">
        <v>49</v>
      </c>
      <c r="G4" s="13" t="s">
        <v>28</v>
      </c>
      <c r="H4" s="3" t="s">
        <v>49</v>
      </c>
    </row>
    <row r="5" spans="1:13" x14ac:dyDescent="0.2">
      <c r="A5" s="23" t="s">
        <v>4</v>
      </c>
      <c r="B5" s="23" t="s">
        <v>5</v>
      </c>
      <c r="C5" s="18">
        <v>10266273.550000001</v>
      </c>
      <c r="D5" s="19">
        <v>1852</v>
      </c>
      <c r="E5" s="18">
        <v>112887.48</v>
      </c>
      <c r="F5" s="19">
        <v>0</v>
      </c>
      <c r="G5" s="18">
        <f>C5+E5</f>
        <v>10379161.029999999</v>
      </c>
      <c r="H5" s="19">
        <v>1852</v>
      </c>
    </row>
    <row r="6" spans="1:13" x14ac:dyDescent="0.2">
      <c r="A6" s="23" t="s">
        <v>52</v>
      </c>
      <c r="B6" s="23" t="s">
        <v>53</v>
      </c>
      <c r="C6" s="18">
        <v>59812762.509999998</v>
      </c>
      <c r="D6" s="19">
        <v>4404</v>
      </c>
      <c r="E6" s="18">
        <v>2189234.9</v>
      </c>
      <c r="F6" s="19">
        <v>182</v>
      </c>
      <c r="G6" s="18">
        <f t="shared" ref="G6:G12" si="0">C6+E6</f>
        <v>62001997.409999996</v>
      </c>
      <c r="H6" s="19">
        <v>4586</v>
      </c>
    </row>
    <row r="7" spans="1:13" ht="25.5" x14ac:dyDescent="0.2">
      <c r="A7" s="23" t="s">
        <v>41</v>
      </c>
      <c r="B7" s="23" t="s">
        <v>42</v>
      </c>
      <c r="C7" s="18">
        <v>7485547.1799999997</v>
      </c>
      <c r="D7" s="22">
        <v>603</v>
      </c>
      <c r="E7" s="18">
        <v>29365.8</v>
      </c>
      <c r="F7" s="19">
        <v>4</v>
      </c>
      <c r="G7" s="18">
        <f t="shared" si="0"/>
        <v>7514912.9800000004</v>
      </c>
      <c r="H7" s="19">
        <v>607</v>
      </c>
    </row>
    <row r="8" spans="1:13" ht="25.5" x14ac:dyDescent="0.2">
      <c r="A8" s="23" t="s">
        <v>43</v>
      </c>
      <c r="B8" s="23" t="s">
        <v>44</v>
      </c>
      <c r="C8" s="18">
        <v>23966723.550000001</v>
      </c>
      <c r="D8" s="19">
        <v>3713</v>
      </c>
      <c r="E8" s="18">
        <v>-121231.26</v>
      </c>
      <c r="F8" s="19">
        <v>-146</v>
      </c>
      <c r="G8" s="18">
        <f t="shared" si="0"/>
        <v>23845492.289999999</v>
      </c>
      <c r="H8" s="19">
        <v>3567</v>
      </c>
    </row>
    <row r="9" spans="1:13" x14ac:dyDescent="0.2">
      <c r="A9" s="23" t="s">
        <v>20</v>
      </c>
      <c r="B9" s="23" t="s">
        <v>21</v>
      </c>
      <c r="C9" s="18">
        <v>10118698.4</v>
      </c>
      <c r="D9" s="22">
        <v>805</v>
      </c>
      <c r="E9" s="42">
        <v>-1258977.19</v>
      </c>
      <c r="F9" s="22">
        <v>112</v>
      </c>
      <c r="G9" s="18">
        <f t="shared" si="0"/>
        <v>8859721.2100000009</v>
      </c>
      <c r="H9" s="19">
        <v>917</v>
      </c>
    </row>
    <row r="10" spans="1:13" ht="38.25" x14ac:dyDescent="0.2">
      <c r="A10" s="23" t="s">
        <v>22</v>
      </c>
      <c r="B10" s="23" t="s">
        <v>23</v>
      </c>
      <c r="C10" s="18">
        <v>5353487.6900000004</v>
      </c>
      <c r="D10" s="22">
        <v>713</v>
      </c>
      <c r="E10" s="18">
        <v>-1015626.14</v>
      </c>
      <c r="F10" s="19">
        <v>-152</v>
      </c>
      <c r="G10" s="18">
        <f t="shared" si="0"/>
        <v>4337861.55</v>
      </c>
      <c r="H10" s="19">
        <v>561</v>
      </c>
    </row>
    <row r="11" spans="1:13" ht="25.5" x14ac:dyDescent="0.2">
      <c r="A11" s="23" t="s">
        <v>54</v>
      </c>
      <c r="B11" s="23" t="s">
        <v>55</v>
      </c>
      <c r="C11" s="18">
        <v>6309417.9299999997</v>
      </c>
      <c r="D11" s="22">
        <v>519</v>
      </c>
      <c r="E11" s="18">
        <v>64346.41</v>
      </c>
      <c r="F11" s="19">
        <v>0</v>
      </c>
      <c r="G11" s="18">
        <f t="shared" si="0"/>
        <v>6373764.3399999999</v>
      </c>
      <c r="H11" s="19">
        <v>519</v>
      </c>
    </row>
    <row r="12" spans="1:13" x14ac:dyDescent="0.2">
      <c r="A12" s="236" t="s">
        <v>24</v>
      </c>
      <c r="B12" s="236"/>
      <c r="C12" s="18">
        <v>123312910.81</v>
      </c>
      <c r="D12" s="19">
        <v>12609</v>
      </c>
      <c r="E12" s="18">
        <v>0</v>
      </c>
      <c r="F12" s="19">
        <v>0</v>
      </c>
      <c r="G12" s="18">
        <f t="shared" si="0"/>
        <v>123312910.81</v>
      </c>
      <c r="H12" s="19">
        <v>12609</v>
      </c>
    </row>
  </sheetData>
  <mergeCells count="8">
    <mergeCell ref="F1:H1"/>
    <mergeCell ref="A12:B12"/>
    <mergeCell ref="A2:H2"/>
    <mergeCell ref="A3:A4"/>
    <mergeCell ref="B3:B4"/>
    <mergeCell ref="C3:D3"/>
    <mergeCell ref="E3:F3"/>
    <mergeCell ref="G3:H3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00" zoomScaleSheetLayoutView="100" workbookViewId="0">
      <selection activeCell="M10" sqref="M10"/>
    </sheetView>
  </sheetViews>
  <sheetFormatPr defaultColWidth="10.5" defaultRowHeight="12.75" x14ac:dyDescent="0.2"/>
  <cols>
    <col min="1" max="1" width="10.5" style="28"/>
    <col min="2" max="2" width="34.5" style="28" customWidth="1"/>
    <col min="3" max="3" width="16.1640625" style="28" customWidth="1"/>
    <col min="4" max="4" width="10.5" style="28"/>
    <col min="5" max="5" width="14.33203125" style="15" customWidth="1"/>
    <col min="6" max="6" width="10.5" style="15"/>
    <col min="7" max="7" width="15.33203125" style="15" customWidth="1"/>
    <col min="8" max="16384" width="10.5" style="15"/>
  </cols>
  <sheetData>
    <row r="1" spans="1:9" ht="45.75" customHeight="1" x14ac:dyDescent="0.2">
      <c r="F1" s="212" t="s">
        <v>51</v>
      </c>
      <c r="G1" s="212"/>
      <c r="H1" s="212"/>
    </row>
    <row r="2" spans="1:9" ht="36.75" customHeight="1" x14ac:dyDescent="0.2">
      <c r="A2" s="214" t="s">
        <v>50</v>
      </c>
      <c r="B2" s="214"/>
      <c r="C2" s="214"/>
      <c r="D2" s="214"/>
      <c r="E2" s="214"/>
      <c r="F2" s="214"/>
      <c r="G2" s="214"/>
      <c r="H2" s="214"/>
      <c r="I2" s="2"/>
    </row>
    <row r="3" spans="1:9" s="17" customFormat="1" ht="26.25" customHeight="1" x14ac:dyDescent="0.2">
      <c r="A3" s="215" t="s">
        <v>0</v>
      </c>
      <c r="B3" s="216" t="s">
        <v>1</v>
      </c>
      <c r="C3" s="210" t="s">
        <v>32</v>
      </c>
      <c r="D3" s="210"/>
      <c r="E3" s="211" t="s">
        <v>26</v>
      </c>
      <c r="F3" s="211"/>
      <c r="G3" s="210" t="s">
        <v>27</v>
      </c>
      <c r="H3" s="210"/>
    </row>
    <row r="4" spans="1:9" s="17" customFormat="1" ht="21" customHeight="1" x14ac:dyDescent="0.2">
      <c r="A4" s="215"/>
      <c r="B4" s="216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9" x14ac:dyDescent="0.2">
      <c r="A5" s="23" t="s">
        <v>39</v>
      </c>
      <c r="B5" s="23" t="s">
        <v>40</v>
      </c>
      <c r="C5" s="18">
        <v>9502095</v>
      </c>
      <c r="D5" s="19">
        <v>7217</v>
      </c>
      <c r="E5" s="18">
        <v>-80484.58</v>
      </c>
      <c r="F5" s="19">
        <v>-1060</v>
      </c>
      <c r="G5" s="18">
        <v>9421610.4199999999</v>
      </c>
      <c r="H5" s="19">
        <v>6157</v>
      </c>
    </row>
    <row r="6" spans="1:9" ht="25.5" x14ac:dyDescent="0.2">
      <c r="A6" s="23" t="s">
        <v>41</v>
      </c>
      <c r="B6" s="23" t="s">
        <v>42</v>
      </c>
      <c r="C6" s="18">
        <v>13449237</v>
      </c>
      <c r="D6" s="19">
        <v>10333</v>
      </c>
      <c r="E6" s="18">
        <v>-294507.40000000002</v>
      </c>
      <c r="F6" s="19">
        <v>-637</v>
      </c>
      <c r="G6" s="18">
        <v>13154729.6</v>
      </c>
      <c r="H6" s="19">
        <v>9696</v>
      </c>
    </row>
    <row r="7" spans="1:9" x14ac:dyDescent="0.2">
      <c r="A7" s="23" t="s">
        <v>43</v>
      </c>
      <c r="B7" s="23" t="s">
        <v>44</v>
      </c>
      <c r="C7" s="18">
        <v>12601440</v>
      </c>
      <c r="D7" s="19">
        <v>7500</v>
      </c>
      <c r="E7" s="18">
        <v>-123874.56</v>
      </c>
      <c r="F7" s="19">
        <v>-489</v>
      </c>
      <c r="G7" s="18">
        <v>12477565.439999999</v>
      </c>
      <c r="H7" s="19">
        <v>7011</v>
      </c>
    </row>
    <row r="8" spans="1:9" x14ac:dyDescent="0.2">
      <c r="A8" s="23" t="s">
        <v>35</v>
      </c>
      <c r="B8" s="23" t="s">
        <v>36</v>
      </c>
      <c r="C8" s="18">
        <v>9761648</v>
      </c>
      <c r="D8" s="19">
        <v>7500</v>
      </c>
      <c r="E8" s="18">
        <v>-353134.41</v>
      </c>
      <c r="F8" s="19">
        <v>-766</v>
      </c>
      <c r="G8" s="18">
        <v>9408513.5899999999</v>
      </c>
      <c r="H8" s="19">
        <v>6734</v>
      </c>
    </row>
    <row r="9" spans="1:9" x14ac:dyDescent="0.2">
      <c r="A9" s="23" t="s">
        <v>45</v>
      </c>
      <c r="B9" s="23" t="s">
        <v>46</v>
      </c>
      <c r="C9" s="18">
        <v>5856989</v>
      </c>
      <c r="D9" s="19">
        <v>4500</v>
      </c>
      <c r="E9" s="18">
        <v>-726626.95</v>
      </c>
      <c r="F9" s="19">
        <v>-150</v>
      </c>
      <c r="G9" s="18">
        <v>5130362.05</v>
      </c>
      <c r="H9" s="19">
        <v>4350</v>
      </c>
    </row>
    <row r="10" spans="1:9" ht="25.5" x14ac:dyDescent="0.2">
      <c r="A10" s="23" t="s">
        <v>22</v>
      </c>
      <c r="B10" s="23" t="s">
        <v>23</v>
      </c>
      <c r="C10" s="18">
        <v>22363088</v>
      </c>
      <c r="D10" s="19">
        <v>15000</v>
      </c>
      <c r="E10" s="18">
        <v>-1611841.07</v>
      </c>
      <c r="F10" s="19">
        <v>-1429</v>
      </c>
      <c r="G10" s="18">
        <v>20751246.93</v>
      </c>
      <c r="H10" s="19">
        <v>13571</v>
      </c>
    </row>
    <row r="11" spans="1:9" x14ac:dyDescent="0.2">
      <c r="A11" s="23" t="s">
        <v>47</v>
      </c>
      <c r="B11" s="23" t="s">
        <v>48</v>
      </c>
      <c r="C11" s="18">
        <v>65245285</v>
      </c>
      <c r="D11" s="19">
        <v>17600</v>
      </c>
      <c r="E11" s="18">
        <v>9620.51</v>
      </c>
      <c r="F11" s="19">
        <v>646</v>
      </c>
      <c r="G11" s="18">
        <v>65254905.509999998</v>
      </c>
      <c r="H11" s="19">
        <v>18246</v>
      </c>
    </row>
    <row r="12" spans="1:9" x14ac:dyDescent="0.2">
      <c r="A12" s="236" t="s">
        <v>24</v>
      </c>
      <c r="B12" s="236"/>
      <c r="C12" s="18">
        <v>138779782</v>
      </c>
      <c r="D12" s="19">
        <v>69650</v>
      </c>
      <c r="E12" s="18">
        <v>-3180848.46</v>
      </c>
      <c r="F12" s="19">
        <v>-3885</v>
      </c>
      <c r="G12" s="18">
        <v>135598933.53999999</v>
      </c>
      <c r="H12" s="19">
        <v>65765</v>
      </c>
    </row>
  </sheetData>
  <mergeCells count="8">
    <mergeCell ref="F1:H1"/>
    <mergeCell ref="A12:B12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Normal="100" zoomScaleSheetLayoutView="100" workbookViewId="0">
      <selection activeCell="N15" sqref="N15"/>
    </sheetView>
  </sheetViews>
  <sheetFormatPr defaultColWidth="10.5" defaultRowHeight="12.75" x14ac:dyDescent="0.2"/>
  <cols>
    <col min="1" max="1" width="10.5" style="28"/>
    <col min="2" max="2" width="35" style="28" customWidth="1"/>
    <col min="3" max="3" width="16.1640625" style="15" customWidth="1"/>
    <col min="4" max="4" width="12.33203125" style="15" customWidth="1"/>
    <col min="5" max="5" width="16.33203125" style="15" customWidth="1"/>
    <col min="6" max="6" width="12" style="15" customWidth="1"/>
    <col min="7" max="7" width="14.5" style="15" customWidth="1"/>
    <col min="8" max="8" width="12" style="15" customWidth="1"/>
    <col min="9" max="16384" width="10.5" style="15"/>
  </cols>
  <sheetData>
    <row r="1" spans="1:9" ht="39.75" customHeight="1" x14ac:dyDescent="0.2">
      <c r="A1" s="14"/>
      <c r="B1" s="15"/>
      <c r="E1" s="16"/>
      <c r="F1" s="212" t="s">
        <v>38</v>
      </c>
      <c r="G1" s="212"/>
      <c r="H1" s="212"/>
    </row>
    <row r="2" spans="1:9" ht="36.75" customHeight="1" x14ac:dyDescent="0.2">
      <c r="A2" s="214" t="s">
        <v>37</v>
      </c>
      <c r="B2" s="214"/>
      <c r="C2" s="214"/>
      <c r="D2" s="214"/>
      <c r="E2" s="214"/>
      <c r="F2" s="214"/>
      <c r="G2" s="214"/>
      <c r="H2" s="214"/>
      <c r="I2" s="2"/>
    </row>
    <row r="3" spans="1:9" s="17" customFormat="1" ht="26.25" customHeight="1" x14ac:dyDescent="0.2">
      <c r="A3" s="215" t="s">
        <v>0</v>
      </c>
      <c r="B3" s="216" t="s">
        <v>1</v>
      </c>
      <c r="C3" s="210" t="s">
        <v>32</v>
      </c>
      <c r="D3" s="210"/>
      <c r="E3" s="211" t="s">
        <v>26</v>
      </c>
      <c r="F3" s="211"/>
      <c r="G3" s="210" t="s">
        <v>27</v>
      </c>
      <c r="H3" s="210"/>
    </row>
    <row r="4" spans="1:9" s="17" customFormat="1" ht="21" customHeight="1" x14ac:dyDescent="0.2">
      <c r="A4" s="215"/>
      <c r="B4" s="216"/>
      <c r="C4" s="3" t="s">
        <v>28</v>
      </c>
      <c r="D4" s="3" t="s">
        <v>49</v>
      </c>
      <c r="E4" s="3" t="s">
        <v>28</v>
      </c>
      <c r="F4" s="3" t="s">
        <v>49</v>
      </c>
      <c r="G4" s="3" t="s">
        <v>28</v>
      </c>
      <c r="H4" s="3" t="s">
        <v>49</v>
      </c>
    </row>
    <row r="5" spans="1:9" x14ac:dyDescent="0.2">
      <c r="A5" s="33" t="s">
        <v>2</v>
      </c>
      <c r="B5" s="33" t="s">
        <v>3</v>
      </c>
      <c r="C5" s="34">
        <v>4365963</v>
      </c>
      <c r="D5" s="35">
        <v>450</v>
      </c>
      <c r="E5" s="36">
        <v>-1241873.9199999999</v>
      </c>
      <c r="F5" s="37">
        <v>-128</v>
      </c>
      <c r="G5" s="36">
        <v>3124089.08</v>
      </c>
      <c r="H5" s="37">
        <v>322</v>
      </c>
    </row>
    <row r="6" spans="1:9" x14ac:dyDescent="0.2">
      <c r="A6" s="33" t="s">
        <v>4</v>
      </c>
      <c r="B6" s="33" t="s">
        <v>5</v>
      </c>
      <c r="C6" s="34">
        <v>21374927.600000001</v>
      </c>
      <c r="D6" s="38">
        <v>3940</v>
      </c>
      <c r="E6" s="36">
        <v>-3326748.17</v>
      </c>
      <c r="F6" s="37">
        <v>-687</v>
      </c>
      <c r="G6" s="36">
        <v>18048179.43</v>
      </c>
      <c r="H6" s="37">
        <v>3253</v>
      </c>
    </row>
    <row r="7" spans="1:9" x14ac:dyDescent="0.2">
      <c r="A7" s="33" t="s">
        <v>8</v>
      </c>
      <c r="B7" s="33" t="s">
        <v>9</v>
      </c>
      <c r="C7" s="34">
        <v>1507980</v>
      </c>
      <c r="D7" s="35">
        <v>500</v>
      </c>
      <c r="E7" s="36">
        <v>-672559.08</v>
      </c>
      <c r="F7" s="37">
        <v>-223</v>
      </c>
      <c r="G7" s="36">
        <v>835420.92</v>
      </c>
      <c r="H7" s="37">
        <v>277</v>
      </c>
    </row>
    <row r="8" spans="1:9" x14ac:dyDescent="0.2">
      <c r="A8" s="33" t="s">
        <v>10</v>
      </c>
      <c r="B8" s="33" t="s">
        <v>11</v>
      </c>
      <c r="C8" s="34">
        <v>42560081.799999997</v>
      </c>
      <c r="D8" s="38">
        <v>28640</v>
      </c>
      <c r="E8" s="36">
        <v>3932857.61</v>
      </c>
      <c r="F8" s="37"/>
      <c r="G8" s="36">
        <v>46492939.409999996</v>
      </c>
      <c r="H8" s="37">
        <v>28640</v>
      </c>
    </row>
    <row r="9" spans="1:9" x14ac:dyDescent="0.2">
      <c r="A9" s="33" t="s">
        <v>12</v>
      </c>
      <c r="B9" s="33" t="s">
        <v>13</v>
      </c>
      <c r="C9" s="34">
        <v>19286934.140000001</v>
      </c>
      <c r="D9" s="38">
        <v>11872</v>
      </c>
      <c r="E9" s="36">
        <v>2251175.62</v>
      </c>
      <c r="F9" s="37"/>
      <c r="G9" s="36">
        <v>21538109.760000002</v>
      </c>
      <c r="H9" s="37">
        <v>11872</v>
      </c>
    </row>
    <row r="10" spans="1:9" x14ac:dyDescent="0.2">
      <c r="A10" s="33" t="s">
        <v>14</v>
      </c>
      <c r="B10" s="33" t="s">
        <v>15</v>
      </c>
      <c r="C10" s="34">
        <v>264673</v>
      </c>
      <c r="D10" s="35">
        <v>250</v>
      </c>
      <c r="E10" s="36">
        <v>-0.5</v>
      </c>
      <c r="F10" s="37">
        <v>0</v>
      </c>
      <c r="G10" s="36">
        <v>264672.5</v>
      </c>
      <c r="H10" s="37">
        <v>250</v>
      </c>
    </row>
    <row r="11" spans="1:9" x14ac:dyDescent="0.2">
      <c r="A11" s="33" t="s">
        <v>33</v>
      </c>
      <c r="B11" s="33" t="s">
        <v>34</v>
      </c>
      <c r="C11" s="34">
        <v>873348</v>
      </c>
      <c r="D11" s="35">
        <v>200</v>
      </c>
      <c r="E11" s="36">
        <v>-48034.14</v>
      </c>
      <c r="F11" s="37">
        <v>-11</v>
      </c>
      <c r="G11" s="36">
        <v>825313.86</v>
      </c>
      <c r="H11" s="37">
        <v>189</v>
      </c>
    </row>
    <row r="12" spans="1:9" x14ac:dyDescent="0.2">
      <c r="A12" s="33" t="s">
        <v>16</v>
      </c>
      <c r="B12" s="33" t="s">
        <v>17</v>
      </c>
      <c r="C12" s="34">
        <v>2965211</v>
      </c>
      <c r="D12" s="38">
        <v>1310</v>
      </c>
      <c r="E12" s="36">
        <v>-174290.84</v>
      </c>
      <c r="F12" s="37">
        <v>-77</v>
      </c>
      <c r="G12" s="36">
        <v>2790920.16</v>
      </c>
      <c r="H12" s="37">
        <v>1233</v>
      </c>
    </row>
    <row r="13" spans="1:9" x14ac:dyDescent="0.2">
      <c r="A13" s="33" t="s">
        <v>35</v>
      </c>
      <c r="B13" s="33" t="s">
        <v>36</v>
      </c>
      <c r="C13" s="34">
        <v>582128.4</v>
      </c>
      <c r="D13" s="35">
        <v>60</v>
      </c>
      <c r="E13" s="36">
        <v>-242553.5</v>
      </c>
      <c r="F13" s="37">
        <v>-25</v>
      </c>
      <c r="G13" s="36">
        <v>339574.9</v>
      </c>
      <c r="H13" s="37">
        <v>35</v>
      </c>
    </row>
    <row r="14" spans="1:9" x14ac:dyDescent="0.2">
      <c r="A14" s="39" t="s">
        <v>25</v>
      </c>
      <c r="B14" s="33"/>
      <c r="C14" s="34">
        <v>198078658.47999999</v>
      </c>
      <c r="D14" s="35">
        <v>99618</v>
      </c>
      <c r="E14" s="36">
        <v>0</v>
      </c>
      <c r="F14" s="37">
        <v>-10280</v>
      </c>
      <c r="G14" s="36">
        <v>198078658.47999999</v>
      </c>
      <c r="H14" s="37">
        <v>89338</v>
      </c>
    </row>
    <row r="15" spans="1:9" x14ac:dyDescent="0.2">
      <c r="A15" s="286" t="s">
        <v>24</v>
      </c>
      <c r="B15" s="286"/>
      <c r="C15" s="40"/>
      <c r="D15" s="41"/>
      <c r="E15" s="40">
        <v>477973.08</v>
      </c>
      <c r="F15" s="41">
        <v>-11431</v>
      </c>
      <c r="G15" s="40"/>
      <c r="H15" s="41"/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6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I27" sqref="I27"/>
    </sheetView>
  </sheetViews>
  <sheetFormatPr defaultColWidth="10.5" defaultRowHeight="12.75" x14ac:dyDescent="0.2"/>
  <cols>
    <col min="1" max="1" width="11.5" style="28" customWidth="1"/>
    <col min="2" max="2" width="37.1640625" style="29" customWidth="1"/>
    <col min="3" max="3" width="15.5" style="28" customWidth="1"/>
    <col min="4" max="4" width="12.1640625" style="28" customWidth="1"/>
    <col min="5" max="5" width="15.33203125" style="15" customWidth="1"/>
    <col min="6" max="6" width="12.33203125" style="30" customWidth="1"/>
    <col min="7" max="7" width="16.1640625" style="14" customWidth="1"/>
    <col min="8" max="8" width="12.6640625" style="14" customWidth="1"/>
    <col min="9" max="16384" width="10.5" style="15"/>
  </cols>
  <sheetData>
    <row r="1" spans="1:9" ht="39.75" customHeight="1" x14ac:dyDescent="0.2">
      <c r="A1" s="14"/>
      <c r="B1" s="15"/>
      <c r="C1" s="15"/>
      <c r="D1" s="15"/>
      <c r="E1" s="16"/>
      <c r="F1" s="212" t="s">
        <v>30</v>
      </c>
      <c r="G1" s="212"/>
      <c r="H1" s="212"/>
    </row>
    <row r="2" spans="1:9" ht="36.75" customHeight="1" x14ac:dyDescent="0.2">
      <c r="A2" s="214" t="s">
        <v>31</v>
      </c>
      <c r="B2" s="214"/>
      <c r="C2" s="214"/>
      <c r="D2" s="214"/>
      <c r="E2" s="214"/>
      <c r="F2" s="214"/>
      <c r="G2" s="214"/>
      <c r="H2" s="214"/>
      <c r="I2" s="2"/>
    </row>
    <row r="3" spans="1:9" s="17" customFormat="1" ht="26.25" customHeight="1" x14ac:dyDescent="0.2">
      <c r="A3" s="215" t="s">
        <v>0</v>
      </c>
      <c r="B3" s="216" t="s">
        <v>1</v>
      </c>
      <c r="C3" s="210" t="s">
        <v>32</v>
      </c>
      <c r="D3" s="210"/>
      <c r="E3" s="211" t="s">
        <v>26</v>
      </c>
      <c r="F3" s="211"/>
      <c r="G3" s="210" t="s">
        <v>27</v>
      </c>
      <c r="H3" s="210"/>
    </row>
    <row r="4" spans="1:9" s="17" customFormat="1" ht="21" customHeight="1" x14ac:dyDescent="0.2">
      <c r="A4" s="215"/>
      <c r="B4" s="216"/>
      <c r="C4" s="3" t="s">
        <v>28</v>
      </c>
      <c r="D4" s="3" t="s">
        <v>394</v>
      </c>
      <c r="E4" s="3" t="s">
        <v>28</v>
      </c>
      <c r="F4" s="3" t="s">
        <v>394</v>
      </c>
      <c r="G4" s="3" t="s">
        <v>28</v>
      </c>
      <c r="H4" s="3" t="s">
        <v>394</v>
      </c>
    </row>
    <row r="5" spans="1:9" x14ac:dyDescent="0.2">
      <c r="A5" s="23" t="s">
        <v>2</v>
      </c>
      <c r="B5" s="23" t="s">
        <v>3</v>
      </c>
      <c r="C5" s="18">
        <v>44411084.960000001</v>
      </c>
      <c r="D5" s="19">
        <v>67923</v>
      </c>
      <c r="E5" s="20">
        <v>4830180.3899999997</v>
      </c>
      <c r="F5" s="21">
        <v>7387</v>
      </c>
      <c r="G5" s="20">
        <v>49241265.350000001</v>
      </c>
      <c r="H5" s="21">
        <v>75310</v>
      </c>
    </row>
    <row r="6" spans="1:9" x14ac:dyDescent="0.2">
      <c r="A6" s="23" t="s">
        <v>4</v>
      </c>
      <c r="B6" s="23" t="s">
        <v>5</v>
      </c>
      <c r="C6" s="18">
        <v>34166338.759999998</v>
      </c>
      <c r="D6" s="19">
        <v>37272</v>
      </c>
      <c r="E6" s="20">
        <v>-2627705.04</v>
      </c>
      <c r="F6" s="21">
        <v>-2867</v>
      </c>
      <c r="G6" s="20">
        <v>31538633.719999999</v>
      </c>
      <c r="H6" s="21">
        <v>34405</v>
      </c>
    </row>
    <row r="7" spans="1:9" x14ac:dyDescent="0.2">
      <c r="A7" s="23" t="s">
        <v>6</v>
      </c>
      <c r="B7" s="23" t="s">
        <v>7</v>
      </c>
      <c r="C7" s="18">
        <v>72179612.280000001</v>
      </c>
      <c r="D7" s="19">
        <v>70617</v>
      </c>
      <c r="E7" s="20">
        <v>-1220141.4099999999</v>
      </c>
      <c r="F7" s="21">
        <v>0</v>
      </c>
      <c r="G7" s="20">
        <v>70959470.870000005</v>
      </c>
      <c r="H7" s="21">
        <v>70617</v>
      </c>
    </row>
    <row r="8" spans="1:9" x14ac:dyDescent="0.2">
      <c r="A8" s="23" t="s">
        <v>8</v>
      </c>
      <c r="B8" s="23" t="s">
        <v>9</v>
      </c>
      <c r="C8" s="18">
        <v>486450</v>
      </c>
      <c r="D8" s="22">
        <v>500</v>
      </c>
      <c r="E8" s="20">
        <v>-154691.1</v>
      </c>
      <c r="F8" s="21">
        <v>-159</v>
      </c>
      <c r="G8" s="20">
        <v>331758.90000000002</v>
      </c>
      <c r="H8" s="21">
        <v>341</v>
      </c>
    </row>
    <row r="9" spans="1:9" x14ac:dyDescent="0.2">
      <c r="A9" s="23" t="s">
        <v>10</v>
      </c>
      <c r="B9" s="23" t="s">
        <v>11</v>
      </c>
      <c r="C9" s="18">
        <v>8698320</v>
      </c>
      <c r="D9" s="19">
        <v>17620</v>
      </c>
      <c r="E9" s="20">
        <v>2839865.98</v>
      </c>
      <c r="F9" s="21">
        <v>5753</v>
      </c>
      <c r="G9" s="20">
        <v>11538185.98</v>
      </c>
      <c r="H9" s="21">
        <v>23373</v>
      </c>
    </row>
    <row r="10" spans="1:9" x14ac:dyDescent="0.2">
      <c r="A10" s="23" t="s">
        <v>12</v>
      </c>
      <c r="B10" s="23" t="s">
        <v>13</v>
      </c>
      <c r="C10" s="18">
        <v>8045250</v>
      </c>
      <c r="D10" s="19">
        <v>17000</v>
      </c>
      <c r="E10" s="20">
        <v>-879655.61</v>
      </c>
      <c r="F10" s="21">
        <v>-1767</v>
      </c>
      <c r="G10" s="20">
        <v>7165594.3899999997</v>
      </c>
      <c r="H10" s="21">
        <v>15233</v>
      </c>
    </row>
    <row r="11" spans="1:9" x14ac:dyDescent="0.2">
      <c r="A11" s="23" t="s">
        <v>14</v>
      </c>
      <c r="B11" s="23" t="s">
        <v>15</v>
      </c>
      <c r="C11" s="18">
        <v>3131952</v>
      </c>
      <c r="D11" s="19">
        <v>7100</v>
      </c>
      <c r="E11" s="20">
        <v>21972.959999999999</v>
      </c>
      <c r="F11" s="21">
        <v>54</v>
      </c>
      <c r="G11" s="20">
        <v>3153924.96</v>
      </c>
      <c r="H11" s="21">
        <v>7154</v>
      </c>
    </row>
    <row r="12" spans="1:9" x14ac:dyDescent="0.2">
      <c r="A12" s="23" t="s">
        <v>16</v>
      </c>
      <c r="B12" s="23" t="s">
        <v>17</v>
      </c>
      <c r="C12" s="18">
        <v>3152721</v>
      </c>
      <c r="D12" s="19">
        <v>3900</v>
      </c>
      <c r="E12" s="20">
        <v>-113174.6</v>
      </c>
      <c r="F12" s="21">
        <v>-140</v>
      </c>
      <c r="G12" s="20">
        <v>3039546.4</v>
      </c>
      <c r="H12" s="21">
        <v>3760</v>
      </c>
    </row>
    <row r="13" spans="1:9" x14ac:dyDescent="0.2">
      <c r="A13" s="23" t="s">
        <v>18</v>
      </c>
      <c r="B13" s="23" t="s">
        <v>19</v>
      </c>
      <c r="C13" s="18">
        <v>4331964</v>
      </c>
      <c r="D13" s="22">
        <v>840</v>
      </c>
      <c r="E13" s="20">
        <v>-1616145.7</v>
      </c>
      <c r="F13" s="21">
        <v>-241</v>
      </c>
      <c r="G13" s="20">
        <v>2715818.3</v>
      </c>
      <c r="H13" s="21">
        <v>599</v>
      </c>
    </row>
    <row r="14" spans="1:9" x14ac:dyDescent="0.2">
      <c r="A14" s="23" t="s">
        <v>20</v>
      </c>
      <c r="B14" s="23" t="s">
        <v>21</v>
      </c>
      <c r="C14" s="18">
        <v>3100260</v>
      </c>
      <c r="D14" s="19">
        <v>2280</v>
      </c>
      <c r="E14" s="20">
        <v>-883948.22</v>
      </c>
      <c r="F14" s="21">
        <v>-716</v>
      </c>
      <c r="G14" s="20">
        <v>2216311.7799999998</v>
      </c>
      <c r="H14" s="21">
        <v>1564</v>
      </c>
    </row>
    <row r="15" spans="1:9" ht="11.25" customHeight="1" x14ac:dyDescent="0.2">
      <c r="A15" s="23" t="s">
        <v>22</v>
      </c>
      <c r="B15" s="23" t="s">
        <v>23</v>
      </c>
      <c r="C15" s="18">
        <v>929603</v>
      </c>
      <c r="D15" s="19">
        <v>1000</v>
      </c>
      <c r="E15" s="20">
        <v>-221851.92</v>
      </c>
      <c r="F15" s="21">
        <v>-203</v>
      </c>
      <c r="G15" s="20">
        <v>707751.08</v>
      </c>
      <c r="H15" s="21">
        <v>797</v>
      </c>
    </row>
    <row r="16" spans="1:9" x14ac:dyDescent="0.2">
      <c r="A16" s="236" t="s">
        <v>24</v>
      </c>
      <c r="B16" s="236"/>
      <c r="C16" s="18">
        <f t="shared" ref="C16:H16" si="0">C5+C6+C7+C8+C9+C10+C11+C12+C13+C14+C15</f>
        <v>182633556</v>
      </c>
      <c r="D16" s="19">
        <f t="shared" si="0"/>
        <v>226052</v>
      </c>
      <c r="E16" s="18">
        <f t="shared" si="0"/>
        <v>-25294.27</v>
      </c>
      <c r="F16" s="19">
        <f t="shared" si="0"/>
        <v>7101</v>
      </c>
      <c r="G16" s="18">
        <f t="shared" si="0"/>
        <v>182608261.72999999</v>
      </c>
      <c r="H16" s="19">
        <f t="shared" si="0"/>
        <v>233153</v>
      </c>
    </row>
    <row r="17" spans="1:8" x14ac:dyDescent="0.2">
      <c r="A17" s="23"/>
      <c r="B17" s="23" t="s">
        <v>25</v>
      </c>
      <c r="C17" s="18">
        <v>52335653.560000002</v>
      </c>
      <c r="D17" s="19">
        <v>104390</v>
      </c>
      <c r="E17" s="20">
        <v>0</v>
      </c>
      <c r="F17" s="21">
        <v>-11549</v>
      </c>
      <c r="G17" s="20">
        <f>C17+E17</f>
        <v>52335653.560000002</v>
      </c>
      <c r="H17" s="21">
        <f>D17+F17</f>
        <v>92841</v>
      </c>
    </row>
    <row r="18" spans="1:8" x14ac:dyDescent="0.2">
      <c r="A18" s="24"/>
      <c r="B18" s="24"/>
      <c r="C18" s="24"/>
      <c r="D18" s="24"/>
      <c r="E18" s="25">
        <f>E16+E17</f>
        <v>-25294.27</v>
      </c>
      <c r="F18" s="26">
        <f>F16+F17</f>
        <v>-4448</v>
      </c>
      <c r="G18" s="27"/>
      <c r="H18" s="27"/>
    </row>
  </sheetData>
  <mergeCells count="8">
    <mergeCell ref="A16:B16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zoomScaleNormal="100" zoomScaleSheetLayoutView="100" workbookViewId="0">
      <selection activeCell="G55" sqref="G55"/>
    </sheetView>
  </sheetViews>
  <sheetFormatPr defaultColWidth="10.5" defaultRowHeight="12.75" x14ac:dyDescent="0.2"/>
  <cols>
    <col min="1" max="1" width="54.33203125" style="28" customWidth="1"/>
    <col min="2" max="2" width="18" style="28" customWidth="1"/>
    <col min="3" max="3" width="19.1640625" style="28" customWidth="1"/>
    <col min="4" max="16384" width="10.5" style="15"/>
  </cols>
  <sheetData>
    <row r="1" spans="1:3" ht="49.5" customHeight="1" x14ac:dyDescent="0.2">
      <c r="B1" s="220" t="s">
        <v>327</v>
      </c>
      <c r="C1" s="220"/>
    </row>
    <row r="2" spans="1:3" ht="51.75" customHeight="1" x14ac:dyDescent="0.2">
      <c r="A2" s="223" t="s">
        <v>322</v>
      </c>
      <c r="B2" s="223"/>
      <c r="C2" s="223"/>
    </row>
    <row r="3" spans="1:3" ht="51" x14ac:dyDescent="0.2">
      <c r="A3" s="160" t="s">
        <v>1</v>
      </c>
      <c r="B3" s="161" t="s">
        <v>294</v>
      </c>
      <c r="C3" s="162" t="s">
        <v>325</v>
      </c>
    </row>
    <row r="4" spans="1:3" x14ac:dyDescent="0.2">
      <c r="A4" s="163" t="s">
        <v>71</v>
      </c>
      <c r="B4" s="164">
        <v>3287</v>
      </c>
      <c r="C4" s="164">
        <v>200222</v>
      </c>
    </row>
    <row r="5" spans="1:3" x14ac:dyDescent="0.2">
      <c r="A5" s="163" t="s">
        <v>19</v>
      </c>
      <c r="B5" s="164">
        <v>2679</v>
      </c>
      <c r="C5" s="164">
        <v>186972</v>
      </c>
    </row>
    <row r="6" spans="1:3" x14ac:dyDescent="0.2">
      <c r="A6" s="163" t="s">
        <v>44</v>
      </c>
      <c r="B6" s="164">
        <v>67562</v>
      </c>
      <c r="C6" s="164">
        <v>812657</v>
      </c>
    </row>
    <row r="7" spans="1:3" x14ac:dyDescent="0.2">
      <c r="A7" s="163" t="s">
        <v>157</v>
      </c>
      <c r="B7" s="164">
        <v>229258</v>
      </c>
      <c r="C7" s="164">
        <v>16215228</v>
      </c>
    </row>
    <row r="8" spans="1:3" x14ac:dyDescent="0.2">
      <c r="A8" s="163" t="s">
        <v>159</v>
      </c>
      <c r="B8" s="164">
        <v>75648</v>
      </c>
      <c r="C8" s="164">
        <v>5472501</v>
      </c>
    </row>
    <row r="9" spans="1:3" x14ac:dyDescent="0.2">
      <c r="A9" s="163" t="s">
        <v>21</v>
      </c>
      <c r="B9" s="164">
        <v>19697</v>
      </c>
      <c r="C9" s="164">
        <v>244144</v>
      </c>
    </row>
    <row r="10" spans="1:3" x14ac:dyDescent="0.2">
      <c r="A10" s="163" t="s">
        <v>46</v>
      </c>
      <c r="B10" s="164">
        <v>43407</v>
      </c>
      <c r="C10" s="164">
        <v>2558083</v>
      </c>
    </row>
    <row r="11" spans="1:3" x14ac:dyDescent="0.2">
      <c r="A11" s="163" t="s">
        <v>61</v>
      </c>
      <c r="B11" s="164">
        <v>12094</v>
      </c>
      <c r="C11" s="164">
        <v>774459</v>
      </c>
    </row>
    <row r="12" spans="1:3" x14ac:dyDescent="0.2">
      <c r="A12" s="163" t="s">
        <v>23</v>
      </c>
      <c r="B12" s="164">
        <v>52251</v>
      </c>
      <c r="C12" s="164">
        <v>2947740</v>
      </c>
    </row>
    <row r="13" spans="1:3" x14ac:dyDescent="0.2">
      <c r="A13" s="163" t="s">
        <v>63</v>
      </c>
      <c r="B13" s="164">
        <v>30108</v>
      </c>
      <c r="C13" s="164">
        <v>1829940</v>
      </c>
    </row>
    <row r="14" spans="1:3" x14ac:dyDescent="0.2">
      <c r="A14" s="163" t="s">
        <v>73</v>
      </c>
      <c r="B14" s="164">
        <v>20483</v>
      </c>
      <c r="C14" s="164">
        <v>1194142</v>
      </c>
    </row>
    <row r="15" spans="1:3" x14ac:dyDescent="0.2">
      <c r="A15" s="163" t="s">
        <v>75</v>
      </c>
      <c r="B15" s="164">
        <v>8264</v>
      </c>
      <c r="C15" s="164">
        <v>489346</v>
      </c>
    </row>
    <row r="16" spans="1:3" x14ac:dyDescent="0.2">
      <c r="A16" s="163" t="s">
        <v>77</v>
      </c>
      <c r="B16" s="164">
        <v>5937</v>
      </c>
      <c r="C16" s="164">
        <v>359847</v>
      </c>
    </row>
    <row r="17" spans="1:3" x14ac:dyDescent="0.2">
      <c r="A17" s="163" t="s">
        <v>79</v>
      </c>
      <c r="B17" s="164">
        <v>7859</v>
      </c>
      <c r="C17" s="164">
        <v>482562</v>
      </c>
    </row>
    <row r="18" spans="1:3" x14ac:dyDescent="0.2">
      <c r="A18" s="163" t="s">
        <v>81</v>
      </c>
      <c r="B18" s="164">
        <v>6291</v>
      </c>
      <c r="C18" s="164">
        <v>378954</v>
      </c>
    </row>
    <row r="19" spans="1:3" x14ac:dyDescent="0.2">
      <c r="A19" s="163" t="s">
        <v>83</v>
      </c>
      <c r="B19" s="164">
        <v>23327</v>
      </c>
      <c r="C19" s="164">
        <v>1286075</v>
      </c>
    </row>
    <row r="20" spans="1:3" x14ac:dyDescent="0.2">
      <c r="A20" s="163" t="s">
        <v>85</v>
      </c>
      <c r="B20" s="164">
        <v>21422</v>
      </c>
      <c r="C20" s="164">
        <v>1167517</v>
      </c>
    </row>
    <row r="21" spans="1:3" x14ac:dyDescent="0.2">
      <c r="A21" s="163" t="s">
        <v>87</v>
      </c>
      <c r="B21" s="164">
        <v>5835</v>
      </c>
      <c r="C21" s="164">
        <v>353232</v>
      </c>
    </row>
    <row r="22" spans="1:3" x14ac:dyDescent="0.2">
      <c r="A22" s="163" t="s">
        <v>89</v>
      </c>
      <c r="B22" s="164">
        <v>10697</v>
      </c>
      <c r="C22" s="164">
        <v>576604</v>
      </c>
    </row>
    <row r="23" spans="1:3" x14ac:dyDescent="0.2">
      <c r="A23" s="163" t="s">
        <v>91</v>
      </c>
      <c r="B23" s="164">
        <v>6645</v>
      </c>
      <c r="C23" s="164">
        <v>394303</v>
      </c>
    </row>
    <row r="24" spans="1:3" x14ac:dyDescent="0.2">
      <c r="A24" s="163" t="s">
        <v>93</v>
      </c>
      <c r="B24" s="164">
        <v>17522</v>
      </c>
      <c r="C24" s="164">
        <v>956438</v>
      </c>
    </row>
    <row r="25" spans="1:3" x14ac:dyDescent="0.2">
      <c r="A25" s="163" t="s">
        <v>95</v>
      </c>
      <c r="B25" s="164">
        <v>6932</v>
      </c>
      <c r="C25" s="164">
        <v>417289</v>
      </c>
    </row>
    <row r="26" spans="1:3" x14ac:dyDescent="0.2">
      <c r="A26" s="163" t="s">
        <v>97</v>
      </c>
      <c r="B26" s="164">
        <v>13095</v>
      </c>
      <c r="C26" s="164">
        <v>705034</v>
      </c>
    </row>
    <row r="27" spans="1:3" x14ac:dyDescent="0.2">
      <c r="A27" s="163" t="s">
        <v>99</v>
      </c>
      <c r="B27" s="164">
        <v>14626</v>
      </c>
      <c r="C27" s="164">
        <v>798057</v>
      </c>
    </row>
    <row r="28" spans="1:3" x14ac:dyDescent="0.2">
      <c r="A28" s="163" t="s">
        <v>101</v>
      </c>
      <c r="B28" s="164">
        <v>8443</v>
      </c>
      <c r="C28" s="164">
        <v>491686</v>
      </c>
    </row>
    <row r="29" spans="1:3" x14ac:dyDescent="0.2">
      <c r="A29" s="163" t="s">
        <v>103</v>
      </c>
      <c r="B29" s="164">
        <v>38120</v>
      </c>
      <c r="C29" s="164">
        <v>1902569</v>
      </c>
    </row>
    <row r="30" spans="1:3" x14ac:dyDescent="0.2">
      <c r="A30" s="163" t="s">
        <v>105</v>
      </c>
      <c r="B30" s="164">
        <v>10379</v>
      </c>
      <c r="C30" s="164">
        <v>545374</v>
      </c>
    </row>
    <row r="31" spans="1:3" x14ac:dyDescent="0.2">
      <c r="A31" s="163" t="s">
        <v>107</v>
      </c>
      <c r="B31" s="164">
        <v>10299</v>
      </c>
      <c r="C31" s="164">
        <v>572898</v>
      </c>
    </row>
    <row r="32" spans="1:3" x14ac:dyDescent="0.2">
      <c r="A32" s="163" t="s">
        <v>109</v>
      </c>
      <c r="B32" s="164">
        <v>10602</v>
      </c>
      <c r="C32" s="164">
        <v>571431</v>
      </c>
    </row>
    <row r="33" spans="1:3" x14ac:dyDescent="0.2">
      <c r="A33" s="163" t="s">
        <v>111</v>
      </c>
      <c r="B33" s="164">
        <v>18069</v>
      </c>
      <c r="C33" s="164">
        <v>973316</v>
      </c>
    </row>
    <row r="34" spans="1:3" x14ac:dyDescent="0.2">
      <c r="A34" s="163" t="s">
        <v>113</v>
      </c>
      <c r="B34" s="164">
        <v>5079</v>
      </c>
      <c r="C34" s="164">
        <v>315305</v>
      </c>
    </row>
    <row r="35" spans="1:3" x14ac:dyDescent="0.2">
      <c r="A35" s="163" t="s">
        <v>115</v>
      </c>
      <c r="B35" s="164">
        <v>31046</v>
      </c>
      <c r="C35" s="164">
        <v>1679537</v>
      </c>
    </row>
    <row r="36" spans="1:3" x14ac:dyDescent="0.2">
      <c r="A36" s="163" t="s">
        <v>117</v>
      </c>
      <c r="B36" s="164">
        <v>28050</v>
      </c>
      <c r="C36" s="164">
        <v>1542213</v>
      </c>
    </row>
    <row r="37" spans="1:3" x14ac:dyDescent="0.2">
      <c r="A37" s="163" t="s">
        <v>119</v>
      </c>
      <c r="B37" s="164">
        <v>9860</v>
      </c>
      <c r="C37" s="164">
        <v>530863</v>
      </c>
    </row>
    <row r="38" spans="1:3" x14ac:dyDescent="0.2">
      <c r="A38" s="163" t="s">
        <v>121</v>
      </c>
      <c r="B38" s="164">
        <v>12268</v>
      </c>
      <c r="C38" s="164">
        <v>645870</v>
      </c>
    </row>
    <row r="39" spans="1:3" x14ac:dyDescent="0.2">
      <c r="A39" s="163" t="s">
        <v>123</v>
      </c>
      <c r="B39" s="164">
        <v>8067</v>
      </c>
      <c r="C39" s="164">
        <v>487623</v>
      </c>
    </row>
    <row r="40" spans="1:3" x14ac:dyDescent="0.2">
      <c r="A40" s="163" t="s">
        <v>125</v>
      </c>
      <c r="B40" s="164">
        <v>7570</v>
      </c>
      <c r="C40" s="164">
        <v>463744</v>
      </c>
    </row>
    <row r="41" spans="1:3" x14ac:dyDescent="0.2">
      <c r="A41" s="163" t="s">
        <v>127</v>
      </c>
      <c r="B41" s="164">
        <v>3924</v>
      </c>
      <c r="C41" s="164">
        <v>237851</v>
      </c>
    </row>
    <row r="42" spans="1:3" x14ac:dyDescent="0.2">
      <c r="A42" s="163" t="s">
        <v>129</v>
      </c>
      <c r="B42" s="164">
        <v>6234</v>
      </c>
      <c r="C42" s="164">
        <v>440433</v>
      </c>
    </row>
    <row r="43" spans="1:3" x14ac:dyDescent="0.2">
      <c r="A43" s="163" t="s">
        <v>131</v>
      </c>
      <c r="B43" s="164">
        <v>11671</v>
      </c>
      <c r="C43" s="164">
        <v>796954</v>
      </c>
    </row>
    <row r="44" spans="1:3" x14ac:dyDescent="0.2">
      <c r="A44" s="163" t="s">
        <v>133</v>
      </c>
      <c r="B44" s="164">
        <v>4653</v>
      </c>
      <c r="C44" s="164">
        <v>304233</v>
      </c>
    </row>
    <row r="45" spans="1:3" x14ac:dyDescent="0.2">
      <c r="A45" s="163" t="s">
        <v>135</v>
      </c>
      <c r="B45" s="164">
        <v>2295</v>
      </c>
      <c r="C45" s="164">
        <v>174351</v>
      </c>
    </row>
    <row r="46" spans="1:3" x14ac:dyDescent="0.2">
      <c r="A46" s="163" t="s">
        <v>137</v>
      </c>
      <c r="B46" s="166">
        <v>759</v>
      </c>
      <c r="C46" s="164">
        <v>48893</v>
      </c>
    </row>
    <row r="47" spans="1:3" x14ac:dyDescent="0.2">
      <c r="A47" s="163" t="s">
        <v>323</v>
      </c>
      <c r="B47" s="164">
        <v>1553</v>
      </c>
      <c r="C47" s="164">
        <v>96280</v>
      </c>
    </row>
    <row r="48" spans="1:3" x14ac:dyDescent="0.2">
      <c r="A48" s="163" t="s">
        <v>141</v>
      </c>
      <c r="B48" s="164">
        <v>18567</v>
      </c>
      <c r="C48" s="164">
        <v>1021247</v>
      </c>
    </row>
    <row r="49" spans="1:3" s="28" customFormat="1" x14ac:dyDescent="0.2">
      <c r="A49" s="163" t="s">
        <v>295</v>
      </c>
      <c r="B49" s="164">
        <v>952434</v>
      </c>
      <c r="C49" s="164">
        <v>54644017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view="pageBreakPreview" zoomScaleNormal="100" zoomScaleSheetLayoutView="100" workbookViewId="0">
      <selection activeCell="F66" sqref="F66"/>
    </sheetView>
  </sheetViews>
  <sheetFormatPr defaultColWidth="10.5" defaultRowHeight="11.25" x14ac:dyDescent="0.2"/>
  <cols>
    <col min="1" max="1" width="54.33203125" style="136" customWidth="1"/>
    <col min="2" max="2" width="18" style="136" customWidth="1"/>
    <col min="3" max="3" width="17" style="136" customWidth="1"/>
    <col min="4" max="16384" width="10.5" style="1"/>
  </cols>
  <sheetData>
    <row r="1" spans="1:3" s="136" customFormat="1" ht="51" customHeight="1" x14ac:dyDescent="0.2">
      <c r="B1" s="220" t="s">
        <v>326</v>
      </c>
      <c r="C1" s="220"/>
    </row>
    <row r="2" spans="1:3" ht="40.5" customHeight="1" x14ac:dyDescent="0.2">
      <c r="A2" s="223" t="s">
        <v>296</v>
      </c>
      <c r="B2" s="223"/>
      <c r="C2" s="223"/>
    </row>
    <row r="3" spans="1:3" ht="44.1" customHeight="1" x14ac:dyDescent="0.2">
      <c r="A3" s="155" t="s">
        <v>1</v>
      </c>
      <c r="B3" s="156" t="s">
        <v>294</v>
      </c>
      <c r="C3" s="157" t="s">
        <v>325</v>
      </c>
    </row>
    <row r="4" spans="1:3" ht="11.1" customHeight="1" x14ac:dyDescent="0.2">
      <c r="A4" s="158" t="s">
        <v>297</v>
      </c>
      <c r="B4" s="159">
        <v>490168</v>
      </c>
      <c r="C4" s="159">
        <v>30102033</v>
      </c>
    </row>
    <row r="5" spans="1:3" ht="11.1" customHeight="1" x14ac:dyDescent="0.2">
      <c r="A5" s="158" t="s">
        <v>71</v>
      </c>
      <c r="B5" s="159">
        <v>4442</v>
      </c>
      <c r="C5" s="159">
        <v>190592</v>
      </c>
    </row>
    <row r="6" spans="1:3" ht="11.1" customHeight="1" x14ac:dyDescent="0.2">
      <c r="A6" s="158" t="s">
        <v>36</v>
      </c>
      <c r="B6" s="159">
        <v>55783</v>
      </c>
      <c r="C6" s="159">
        <v>2886538</v>
      </c>
    </row>
    <row r="7" spans="1:3" ht="11.1" customHeight="1" x14ac:dyDescent="0.2">
      <c r="A7" s="158" t="s">
        <v>298</v>
      </c>
      <c r="B7" s="159">
        <v>110984</v>
      </c>
      <c r="C7" s="159">
        <v>5690612</v>
      </c>
    </row>
    <row r="8" spans="1:3" ht="11.1" customHeight="1" x14ac:dyDescent="0.2">
      <c r="A8" s="158" t="s">
        <v>46</v>
      </c>
      <c r="B8" s="159">
        <v>4489</v>
      </c>
      <c r="C8" s="159">
        <v>227379</v>
      </c>
    </row>
    <row r="9" spans="1:3" ht="11.1" customHeight="1" x14ac:dyDescent="0.2">
      <c r="A9" s="158" t="s">
        <v>299</v>
      </c>
      <c r="B9" s="159">
        <v>75387</v>
      </c>
      <c r="C9" s="159">
        <v>4594900</v>
      </c>
    </row>
    <row r="10" spans="1:3" ht="11.1" customHeight="1" x14ac:dyDescent="0.2">
      <c r="A10" s="158" t="s">
        <v>61</v>
      </c>
      <c r="B10" s="159">
        <v>21692</v>
      </c>
      <c r="C10" s="159">
        <v>1170772</v>
      </c>
    </row>
    <row r="11" spans="1:3" ht="11.1" customHeight="1" x14ac:dyDescent="0.2">
      <c r="A11" s="158" t="s">
        <v>23</v>
      </c>
      <c r="B11" s="159">
        <v>94967</v>
      </c>
      <c r="C11" s="159">
        <v>4832950</v>
      </c>
    </row>
    <row r="12" spans="1:3" ht="11.1" customHeight="1" x14ac:dyDescent="0.2">
      <c r="A12" s="158" t="s">
        <v>300</v>
      </c>
      <c r="B12" s="159">
        <v>58800</v>
      </c>
      <c r="C12" s="159">
        <v>3096310</v>
      </c>
    </row>
    <row r="13" spans="1:3" ht="11.1" customHeight="1" x14ac:dyDescent="0.2">
      <c r="A13" s="158" t="s">
        <v>73</v>
      </c>
      <c r="B13" s="159">
        <v>36271</v>
      </c>
      <c r="C13" s="159">
        <v>1839423</v>
      </c>
    </row>
    <row r="14" spans="1:3" ht="11.1" customHeight="1" x14ac:dyDescent="0.2">
      <c r="A14" s="158" t="s">
        <v>75</v>
      </c>
      <c r="B14" s="159">
        <v>14991</v>
      </c>
      <c r="C14" s="159">
        <v>761068</v>
      </c>
    </row>
    <row r="15" spans="1:3" ht="11.1" customHeight="1" x14ac:dyDescent="0.2">
      <c r="A15" s="158" t="s">
        <v>77</v>
      </c>
      <c r="B15" s="159">
        <v>11242</v>
      </c>
      <c r="C15" s="159">
        <v>569585</v>
      </c>
    </row>
    <row r="16" spans="1:3" ht="11.1" customHeight="1" x14ac:dyDescent="0.2">
      <c r="A16" s="158" t="s">
        <v>79</v>
      </c>
      <c r="B16" s="159">
        <v>13149</v>
      </c>
      <c r="C16" s="159">
        <v>685348</v>
      </c>
    </row>
    <row r="17" spans="1:3" ht="11.1" customHeight="1" x14ac:dyDescent="0.2">
      <c r="A17" s="158" t="s">
        <v>81</v>
      </c>
      <c r="B17" s="159">
        <v>12037</v>
      </c>
      <c r="C17" s="159">
        <v>616666</v>
      </c>
    </row>
    <row r="18" spans="1:3" ht="11.1" customHeight="1" x14ac:dyDescent="0.2">
      <c r="A18" s="158" t="s">
        <v>83</v>
      </c>
      <c r="B18" s="159">
        <v>43893</v>
      </c>
      <c r="C18" s="159">
        <v>2110779</v>
      </c>
    </row>
    <row r="19" spans="1:3" ht="11.1" customHeight="1" x14ac:dyDescent="0.2">
      <c r="A19" s="158" t="s">
        <v>85</v>
      </c>
      <c r="B19" s="159">
        <v>39227</v>
      </c>
      <c r="C19" s="159">
        <v>1852659</v>
      </c>
    </row>
    <row r="20" spans="1:3" ht="11.1" customHeight="1" x14ac:dyDescent="0.2">
      <c r="A20" s="158" t="s">
        <v>87</v>
      </c>
      <c r="B20" s="159">
        <v>11422</v>
      </c>
      <c r="C20" s="159">
        <v>581818</v>
      </c>
    </row>
    <row r="21" spans="1:3" ht="11.1" customHeight="1" x14ac:dyDescent="0.2">
      <c r="A21" s="158" t="s">
        <v>89</v>
      </c>
      <c r="B21" s="159">
        <v>20406</v>
      </c>
      <c r="C21" s="159">
        <v>967381</v>
      </c>
    </row>
    <row r="22" spans="1:3" ht="11.1" customHeight="1" x14ac:dyDescent="0.2">
      <c r="A22" s="158" t="s">
        <v>91</v>
      </c>
      <c r="B22" s="159">
        <v>13708</v>
      </c>
      <c r="C22" s="159">
        <v>692723</v>
      </c>
    </row>
    <row r="23" spans="1:3" ht="11.1" customHeight="1" x14ac:dyDescent="0.2">
      <c r="A23" s="158" t="s">
        <v>93</v>
      </c>
      <c r="B23" s="159">
        <v>34505</v>
      </c>
      <c r="C23" s="159">
        <v>1634215</v>
      </c>
    </row>
    <row r="24" spans="1:3" ht="11.1" customHeight="1" x14ac:dyDescent="0.2">
      <c r="A24" s="158" t="s">
        <v>95</v>
      </c>
      <c r="B24" s="159">
        <v>13248</v>
      </c>
      <c r="C24" s="159">
        <v>671806</v>
      </c>
    </row>
    <row r="25" spans="1:3" ht="11.1" customHeight="1" x14ac:dyDescent="0.2">
      <c r="A25" s="158" t="s">
        <v>97</v>
      </c>
      <c r="B25" s="159">
        <v>24950</v>
      </c>
      <c r="C25" s="159">
        <v>1170779</v>
      </c>
    </row>
    <row r="26" spans="1:3" ht="11.1" customHeight="1" x14ac:dyDescent="0.2">
      <c r="A26" s="158" t="s">
        <v>99</v>
      </c>
      <c r="B26" s="159">
        <v>24181</v>
      </c>
      <c r="C26" s="159">
        <v>1182855</v>
      </c>
    </row>
    <row r="27" spans="1:3" ht="11.1" customHeight="1" x14ac:dyDescent="0.2">
      <c r="A27" s="158" t="s">
        <v>101</v>
      </c>
      <c r="B27" s="159">
        <v>16407</v>
      </c>
      <c r="C27" s="159">
        <v>833435</v>
      </c>
    </row>
    <row r="28" spans="1:3" ht="11.1" customHeight="1" x14ac:dyDescent="0.2">
      <c r="A28" s="158" t="s">
        <v>103</v>
      </c>
      <c r="B28" s="159">
        <v>56691</v>
      </c>
      <c r="C28" s="159">
        <v>2566070</v>
      </c>
    </row>
    <row r="29" spans="1:3" ht="11.1" customHeight="1" x14ac:dyDescent="0.2">
      <c r="A29" s="158" t="s">
        <v>105</v>
      </c>
      <c r="B29" s="159">
        <v>20690</v>
      </c>
      <c r="C29" s="159">
        <v>962585</v>
      </c>
    </row>
    <row r="30" spans="1:3" ht="11.1" customHeight="1" x14ac:dyDescent="0.2">
      <c r="A30" s="158" t="s">
        <v>107</v>
      </c>
      <c r="B30" s="159">
        <v>19161</v>
      </c>
      <c r="C30" s="159">
        <v>921086</v>
      </c>
    </row>
    <row r="31" spans="1:3" ht="11.1" customHeight="1" x14ac:dyDescent="0.2">
      <c r="A31" s="158" t="s">
        <v>109</v>
      </c>
      <c r="B31" s="159">
        <v>18137</v>
      </c>
      <c r="C31" s="159">
        <v>877468</v>
      </c>
    </row>
    <row r="32" spans="1:3" ht="11.1" customHeight="1" x14ac:dyDescent="0.2">
      <c r="A32" s="158" t="s">
        <v>111</v>
      </c>
      <c r="B32" s="159">
        <v>34401</v>
      </c>
      <c r="C32" s="159">
        <v>1620345</v>
      </c>
    </row>
    <row r="33" spans="1:3" ht="11.1" customHeight="1" x14ac:dyDescent="0.2">
      <c r="A33" s="158" t="s">
        <v>113</v>
      </c>
      <c r="B33" s="159">
        <v>9563</v>
      </c>
      <c r="C33" s="159">
        <v>480421</v>
      </c>
    </row>
    <row r="34" spans="1:3" ht="11.1" customHeight="1" x14ac:dyDescent="0.2">
      <c r="A34" s="158" t="s">
        <v>115</v>
      </c>
      <c r="B34" s="159">
        <v>60292</v>
      </c>
      <c r="C34" s="159">
        <v>2914766</v>
      </c>
    </row>
    <row r="35" spans="1:3" ht="11.1" customHeight="1" x14ac:dyDescent="0.2">
      <c r="A35" s="158" t="s">
        <v>117</v>
      </c>
      <c r="B35" s="159">
        <v>54549</v>
      </c>
      <c r="C35" s="159">
        <v>2617670</v>
      </c>
    </row>
    <row r="36" spans="1:3" ht="11.1" customHeight="1" x14ac:dyDescent="0.2">
      <c r="A36" s="158" t="s">
        <v>119</v>
      </c>
      <c r="B36" s="159">
        <v>19869</v>
      </c>
      <c r="C36" s="159">
        <v>934422</v>
      </c>
    </row>
    <row r="37" spans="1:3" ht="11.1" customHeight="1" x14ac:dyDescent="0.2">
      <c r="A37" s="158" t="s">
        <v>121</v>
      </c>
      <c r="B37" s="159">
        <v>21864</v>
      </c>
      <c r="C37" s="159">
        <v>1046247</v>
      </c>
    </row>
    <row r="38" spans="1:3" ht="11.1" customHeight="1" x14ac:dyDescent="0.2">
      <c r="A38" s="158" t="s">
        <v>123</v>
      </c>
      <c r="B38" s="159">
        <v>14963</v>
      </c>
      <c r="C38" s="159">
        <v>766567</v>
      </c>
    </row>
    <row r="39" spans="1:3" ht="11.1" customHeight="1" x14ac:dyDescent="0.2">
      <c r="A39" s="158" t="s">
        <v>125</v>
      </c>
      <c r="B39" s="159">
        <v>13691</v>
      </c>
      <c r="C39" s="159">
        <v>710802</v>
      </c>
    </row>
    <row r="40" spans="1:3" ht="11.1" customHeight="1" x14ac:dyDescent="0.2">
      <c r="A40" s="158" t="s">
        <v>127</v>
      </c>
      <c r="B40" s="159">
        <v>6756</v>
      </c>
      <c r="C40" s="159">
        <v>268376</v>
      </c>
    </row>
    <row r="41" spans="1:3" ht="11.1" customHeight="1" x14ac:dyDescent="0.2">
      <c r="A41" s="158" t="s">
        <v>129</v>
      </c>
      <c r="B41" s="159">
        <v>9692</v>
      </c>
      <c r="C41" s="159">
        <v>444064</v>
      </c>
    </row>
    <row r="42" spans="1:3" ht="11.1" customHeight="1" x14ac:dyDescent="0.2">
      <c r="A42" s="158" t="s">
        <v>131</v>
      </c>
      <c r="B42" s="159">
        <v>23021</v>
      </c>
      <c r="C42" s="159">
        <v>1093364</v>
      </c>
    </row>
    <row r="43" spans="1:3" ht="11.1" customHeight="1" x14ac:dyDescent="0.2">
      <c r="A43" s="158" t="s">
        <v>133</v>
      </c>
      <c r="B43" s="159">
        <v>6656</v>
      </c>
      <c r="C43" s="159">
        <v>295615</v>
      </c>
    </row>
    <row r="44" spans="1:3" ht="11.1" customHeight="1" x14ac:dyDescent="0.2">
      <c r="A44" s="158" t="s">
        <v>135</v>
      </c>
      <c r="B44" s="159">
        <v>4150</v>
      </c>
      <c r="C44" s="159">
        <v>193598</v>
      </c>
    </row>
    <row r="45" spans="1:3" ht="11.1" customHeight="1" x14ac:dyDescent="0.2">
      <c r="A45" s="158" t="s">
        <v>143</v>
      </c>
      <c r="B45" s="165">
        <v>53</v>
      </c>
      <c r="C45" s="159">
        <v>2547</v>
      </c>
    </row>
    <row r="46" spans="1:3" ht="11.1" customHeight="1" x14ac:dyDescent="0.2">
      <c r="A46" s="158" t="s">
        <v>301</v>
      </c>
      <c r="B46" s="159">
        <v>6383</v>
      </c>
      <c r="C46" s="159">
        <v>271612</v>
      </c>
    </row>
    <row r="47" spans="1:3" ht="11.1" customHeight="1" x14ac:dyDescent="0.2">
      <c r="A47" s="158" t="s">
        <v>302</v>
      </c>
      <c r="B47" s="165">
        <v>638</v>
      </c>
      <c r="C47" s="159">
        <v>28128</v>
      </c>
    </row>
    <row r="48" spans="1:3" ht="11.1" customHeight="1" x14ac:dyDescent="0.2">
      <c r="A48" s="158" t="s">
        <v>303</v>
      </c>
      <c r="B48" s="159">
        <v>8868</v>
      </c>
      <c r="C48" s="159">
        <v>394285</v>
      </c>
    </row>
    <row r="49" spans="1:3" ht="11.1" customHeight="1" x14ac:dyDescent="0.2">
      <c r="A49" s="158" t="s">
        <v>304</v>
      </c>
      <c r="B49" s="159">
        <v>2503</v>
      </c>
      <c r="C49" s="159">
        <v>106364</v>
      </c>
    </row>
    <row r="50" spans="1:3" ht="11.1" customHeight="1" x14ac:dyDescent="0.2">
      <c r="A50" s="158" t="s">
        <v>305</v>
      </c>
      <c r="B50" s="159">
        <v>1902</v>
      </c>
      <c r="C50" s="159">
        <v>97775</v>
      </c>
    </row>
    <row r="51" spans="1:3" ht="11.1" customHeight="1" x14ac:dyDescent="0.2">
      <c r="A51" s="158" t="s">
        <v>306</v>
      </c>
      <c r="B51" s="159">
        <v>1949</v>
      </c>
      <c r="C51" s="159">
        <v>86532</v>
      </c>
    </row>
    <row r="52" spans="1:3" ht="11.1" customHeight="1" x14ac:dyDescent="0.2">
      <c r="A52" s="158" t="s">
        <v>307</v>
      </c>
      <c r="B52" s="159">
        <v>1187</v>
      </c>
      <c r="C52" s="159">
        <v>53590</v>
      </c>
    </row>
    <row r="53" spans="1:3" ht="11.1" customHeight="1" x14ac:dyDescent="0.2">
      <c r="A53" s="158" t="s">
        <v>308</v>
      </c>
      <c r="B53" s="159">
        <v>1845</v>
      </c>
      <c r="C53" s="159">
        <v>94001</v>
      </c>
    </row>
    <row r="54" spans="1:3" ht="11.1" customHeight="1" x14ac:dyDescent="0.2">
      <c r="A54" s="158" t="s">
        <v>309</v>
      </c>
      <c r="B54" s="159">
        <v>1973</v>
      </c>
      <c r="C54" s="159">
        <v>86860</v>
      </c>
    </row>
    <row r="55" spans="1:3" ht="11.1" customHeight="1" x14ac:dyDescent="0.2">
      <c r="A55" s="158" t="s">
        <v>310</v>
      </c>
      <c r="B55" s="159">
        <v>8829</v>
      </c>
      <c r="C55" s="159">
        <v>380155</v>
      </c>
    </row>
    <row r="56" spans="1:3" ht="11.1" customHeight="1" x14ac:dyDescent="0.2">
      <c r="A56" s="158" t="s">
        <v>311</v>
      </c>
      <c r="B56" s="165">
        <v>683</v>
      </c>
      <c r="C56" s="159">
        <v>29253</v>
      </c>
    </row>
    <row r="57" spans="1:3" ht="11.1" customHeight="1" x14ac:dyDescent="0.2">
      <c r="A57" s="158" t="s">
        <v>312</v>
      </c>
      <c r="B57" s="159">
        <v>6527</v>
      </c>
      <c r="C57" s="159">
        <v>304539</v>
      </c>
    </row>
    <row r="58" spans="1:3" ht="11.1" customHeight="1" x14ac:dyDescent="0.2">
      <c r="A58" s="158" t="s">
        <v>313</v>
      </c>
      <c r="B58" s="159">
        <v>1355</v>
      </c>
      <c r="C58" s="159">
        <v>57105</v>
      </c>
    </row>
    <row r="59" spans="1:3" ht="11.1" customHeight="1" x14ac:dyDescent="0.2">
      <c r="A59" s="158" t="s">
        <v>314</v>
      </c>
      <c r="B59" s="159">
        <v>3027</v>
      </c>
      <c r="C59" s="159">
        <v>139719</v>
      </c>
    </row>
    <row r="60" spans="1:3" ht="11.1" customHeight="1" x14ac:dyDescent="0.2">
      <c r="A60" s="158" t="s">
        <v>315</v>
      </c>
      <c r="B60" s="159">
        <v>6408</v>
      </c>
      <c r="C60" s="159">
        <v>287959</v>
      </c>
    </row>
    <row r="61" spans="1:3" ht="11.1" customHeight="1" x14ac:dyDescent="0.2">
      <c r="A61" s="158" t="s">
        <v>316</v>
      </c>
      <c r="B61" s="159">
        <v>4253</v>
      </c>
      <c r="C61" s="159">
        <v>178102</v>
      </c>
    </row>
    <row r="62" spans="1:3" ht="11.1" customHeight="1" x14ac:dyDescent="0.2">
      <c r="A62" s="158" t="s">
        <v>317</v>
      </c>
      <c r="B62" s="159">
        <v>2390</v>
      </c>
      <c r="C62" s="159">
        <v>110354</v>
      </c>
    </row>
    <row r="63" spans="1:3" ht="11.1" customHeight="1" x14ac:dyDescent="0.2">
      <c r="A63" s="158" t="s">
        <v>318</v>
      </c>
      <c r="B63" s="159">
        <v>2760</v>
      </c>
      <c r="C63" s="159">
        <v>117060</v>
      </c>
    </row>
    <row r="64" spans="1:3" ht="11.1" customHeight="1" x14ac:dyDescent="0.2">
      <c r="A64" s="158" t="s">
        <v>319</v>
      </c>
      <c r="B64" s="159">
        <v>1685</v>
      </c>
      <c r="C64" s="159">
        <v>77709</v>
      </c>
    </row>
    <row r="65" spans="1:3" ht="11.1" customHeight="1" x14ac:dyDescent="0.2">
      <c r="A65" s="158" t="s">
        <v>320</v>
      </c>
      <c r="B65" s="159">
        <v>1678</v>
      </c>
      <c r="C65" s="159">
        <v>71665</v>
      </c>
    </row>
    <row r="66" spans="1:3" ht="11.1" customHeight="1" x14ac:dyDescent="0.2">
      <c r="A66" s="158" t="s">
        <v>321</v>
      </c>
      <c r="B66" s="165">
        <v>235</v>
      </c>
      <c r="C66" s="159">
        <v>10443</v>
      </c>
    </row>
    <row r="67" spans="1:3" s="136" customFormat="1" ht="11.1" customHeight="1" x14ac:dyDescent="0.2">
      <c r="A67" s="158" t="s">
        <v>295</v>
      </c>
      <c r="B67" s="159">
        <v>1707626</v>
      </c>
      <c r="C67" s="159">
        <v>90661849</v>
      </c>
    </row>
  </sheetData>
  <mergeCells count="2">
    <mergeCell ref="A2:C2"/>
    <mergeCell ref="B1:C1"/>
  </mergeCells>
  <pageMargins left="0.7" right="0.7" top="0.75" bottom="0.75" header="0.3" footer="0.3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view="pageBreakPreview" zoomScaleNormal="100" zoomScaleSheetLayoutView="100" workbookViewId="0">
      <selection activeCell="I40" sqref="I40"/>
    </sheetView>
  </sheetViews>
  <sheetFormatPr defaultColWidth="10.5" defaultRowHeight="12.75" x14ac:dyDescent="0.2"/>
  <cols>
    <col min="1" max="1" width="54.33203125" style="28" customWidth="1"/>
    <col min="2" max="2" width="18" style="28" customWidth="1"/>
    <col min="3" max="3" width="18.5" style="28" customWidth="1"/>
    <col min="4" max="16384" width="10.5" style="15"/>
  </cols>
  <sheetData>
    <row r="1" spans="1:4" ht="47.25" customHeight="1" x14ac:dyDescent="0.2">
      <c r="B1" s="220" t="s">
        <v>324</v>
      </c>
      <c r="C1" s="220"/>
      <c r="D1" s="12"/>
    </row>
    <row r="2" spans="1:4" ht="44.25" customHeight="1" x14ac:dyDescent="0.2">
      <c r="A2" s="223" t="s">
        <v>293</v>
      </c>
      <c r="B2" s="223"/>
      <c r="C2" s="223"/>
    </row>
    <row r="3" spans="1:4" ht="51" x14ac:dyDescent="0.2">
      <c r="A3" s="160" t="s">
        <v>1</v>
      </c>
      <c r="B3" s="161" t="s">
        <v>294</v>
      </c>
      <c r="C3" s="162" t="s">
        <v>325</v>
      </c>
    </row>
    <row r="4" spans="1:4" x14ac:dyDescent="0.2">
      <c r="A4" s="163" t="s">
        <v>5</v>
      </c>
      <c r="B4" s="164">
        <v>84159</v>
      </c>
      <c r="C4" s="164">
        <v>10106023</v>
      </c>
    </row>
    <row r="5" spans="1:4" x14ac:dyDescent="0.2">
      <c r="A5" s="163" t="s">
        <v>69</v>
      </c>
      <c r="B5" s="164">
        <v>7658</v>
      </c>
      <c r="C5" s="164">
        <v>978737</v>
      </c>
    </row>
    <row r="6" spans="1:4" x14ac:dyDescent="0.2">
      <c r="A6" s="163" t="s">
        <v>71</v>
      </c>
      <c r="B6" s="164">
        <v>6014</v>
      </c>
      <c r="C6" s="164">
        <v>565005</v>
      </c>
    </row>
    <row r="7" spans="1:4" x14ac:dyDescent="0.2">
      <c r="A7" s="163" t="s">
        <v>19</v>
      </c>
      <c r="B7" s="164">
        <v>157267</v>
      </c>
      <c r="C7" s="164">
        <v>19247253</v>
      </c>
    </row>
    <row r="8" spans="1:4" x14ac:dyDescent="0.2">
      <c r="A8" s="163" t="s">
        <v>42</v>
      </c>
      <c r="B8" s="164">
        <v>144991</v>
      </c>
      <c r="C8" s="164">
        <v>17874612</v>
      </c>
    </row>
    <row r="9" spans="1:4" x14ac:dyDescent="0.2">
      <c r="A9" s="163" t="s">
        <v>44</v>
      </c>
      <c r="B9" s="164">
        <v>134103</v>
      </c>
      <c r="C9" s="164">
        <v>51206001</v>
      </c>
    </row>
    <row r="10" spans="1:4" x14ac:dyDescent="0.2">
      <c r="A10" s="163" t="s">
        <v>36</v>
      </c>
      <c r="B10" s="164">
        <v>127802</v>
      </c>
      <c r="C10" s="164">
        <v>16386666</v>
      </c>
    </row>
    <row r="11" spans="1:4" x14ac:dyDescent="0.2">
      <c r="A11" s="163" t="s">
        <v>21</v>
      </c>
      <c r="B11" s="164">
        <v>45984</v>
      </c>
      <c r="C11" s="164">
        <v>17390765</v>
      </c>
    </row>
    <row r="12" spans="1:4" x14ac:dyDescent="0.2">
      <c r="A12" s="163" t="s">
        <v>46</v>
      </c>
      <c r="B12" s="164">
        <v>64040</v>
      </c>
      <c r="C12" s="164">
        <v>8082755</v>
      </c>
    </row>
    <row r="13" spans="1:4" x14ac:dyDescent="0.2">
      <c r="A13" s="163" t="s">
        <v>151</v>
      </c>
      <c r="B13" s="164">
        <v>17462</v>
      </c>
      <c r="C13" s="164">
        <v>6580045</v>
      </c>
    </row>
    <row r="14" spans="1:4" x14ac:dyDescent="0.2">
      <c r="A14" s="163" t="s">
        <v>61</v>
      </c>
      <c r="B14" s="164">
        <v>22327</v>
      </c>
      <c r="C14" s="164">
        <v>3940064</v>
      </c>
    </row>
    <row r="15" spans="1:4" x14ac:dyDescent="0.2">
      <c r="A15" s="163" t="s">
        <v>23</v>
      </c>
      <c r="B15" s="164">
        <v>105098</v>
      </c>
      <c r="C15" s="164">
        <v>18052858</v>
      </c>
    </row>
    <row r="16" spans="1:4" x14ac:dyDescent="0.2">
      <c r="A16" s="163" t="s">
        <v>63</v>
      </c>
      <c r="B16" s="164">
        <v>58301</v>
      </c>
      <c r="C16" s="164">
        <v>10243195</v>
      </c>
    </row>
    <row r="17" spans="1:3" x14ac:dyDescent="0.2">
      <c r="A17" s="163" t="s">
        <v>73</v>
      </c>
      <c r="B17" s="164">
        <v>39220</v>
      </c>
      <c r="C17" s="164">
        <v>6660374</v>
      </c>
    </row>
    <row r="18" spans="1:3" x14ac:dyDescent="0.2">
      <c r="A18" s="163" t="s">
        <v>75</v>
      </c>
      <c r="B18" s="164">
        <v>15484</v>
      </c>
      <c r="C18" s="164">
        <v>2516990</v>
      </c>
    </row>
    <row r="19" spans="1:3" x14ac:dyDescent="0.2">
      <c r="A19" s="163" t="s">
        <v>77</v>
      </c>
      <c r="B19" s="164">
        <v>11619</v>
      </c>
      <c r="C19" s="164">
        <v>1941893</v>
      </c>
    </row>
    <row r="20" spans="1:3" x14ac:dyDescent="0.2">
      <c r="A20" s="163" t="s">
        <v>79</v>
      </c>
      <c r="B20" s="164">
        <v>15618</v>
      </c>
      <c r="C20" s="164">
        <v>2668166</v>
      </c>
    </row>
    <row r="21" spans="1:3" x14ac:dyDescent="0.2">
      <c r="A21" s="163" t="s">
        <v>81</v>
      </c>
      <c r="B21" s="164">
        <v>12569</v>
      </c>
      <c r="C21" s="164">
        <v>2117772</v>
      </c>
    </row>
    <row r="22" spans="1:3" x14ac:dyDescent="0.2">
      <c r="A22" s="163" t="s">
        <v>83</v>
      </c>
      <c r="B22" s="164">
        <v>44699</v>
      </c>
      <c r="C22" s="164">
        <v>7931727</v>
      </c>
    </row>
    <row r="23" spans="1:3" x14ac:dyDescent="0.2">
      <c r="A23" s="163" t="s">
        <v>85</v>
      </c>
      <c r="B23" s="164">
        <v>40076</v>
      </c>
      <c r="C23" s="164">
        <v>6465026</v>
      </c>
    </row>
    <row r="24" spans="1:3" x14ac:dyDescent="0.2">
      <c r="A24" s="163" t="s">
        <v>87</v>
      </c>
      <c r="B24" s="164">
        <v>11272</v>
      </c>
      <c r="C24" s="164">
        <v>1901154</v>
      </c>
    </row>
    <row r="25" spans="1:3" x14ac:dyDescent="0.2">
      <c r="A25" s="163" t="s">
        <v>89</v>
      </c>
      <c r="B25" s="164">
        <v>21384</v>
      </c>
      <c r="C25" s="164">
        <v>3656808</v>
      </c>
    </row>
    <row r="26" spans="1:3" x14ac:dyDescent="0.2">
      <c r="A26" s="163" t="s">
        <v>91</v>
      </c>
      <c r="B26" s="164">
        <v>12871</v>
      </c>
      <c r="C26" s="164">
        <v>2125078</v>
      </c>
    </row>
    <row r="27" spans="1:3" x14ac:dyDescent="0.2">
      <c r="A27" s="163" t="s">
        <v>93</v>
      </c>
      <c r="B27" s="164">
        <v>33713</v>
      </c>
      <c r="C27" s="164">
        <v>5481959</v>
      </c>
    </row>
    <row r="28" spans="1:3" x14ac:dyDescent="0.2">
      <c r="A28" s="163" t="s">
        <v>95</v>
      </c>
      <c r="B28" s="164">
        <v>13581</v>
      </c>
      <c r="C28" s="164">
        <v>2280431</v>
      </c>
    </row>
    <row r="29" spans="1:3" x14ac:dyDescent="0.2">
      <c r="A29" s="163" t="s">
        <v>97</v>
      </c>
      <c r="B29" s="164">
        <v>25308</v>
      </c>
      <c r="C29" s="164">
        <v>4071805</v>
      </c>
    </row>
    <row r="30" spans="1:3" x14ac:dyDescent="0.2">
      <c r="A30" s="163" t="s">
        <v>99</v>
      </c>
      <c r="B30" s="164">
        <v>29133</v>
      </c>
      <c r="C30" s="164">
        <v>4776112</v>
      </c>
    </row>
    <row r="31" spans="1:3" x14ac:dyDescent="0.2">
      <c r="A31" s="163" t="s">
        <v>101</v>
      </c>
      <c r="B31" s="164">
        <v>16975</v>
      </c>
      <c r="C31" s="164">
        <v>2863895</v>
      </c>
    </row>
    <row r="32" spans="1:3" x14ac:dyDescent="0.2">
      <c r="A32" s="163" t="s">
        <v>103</v>
      </c>
      <c r="B32" s="164">
        <v>92118</v>
      </c>
      <c r="C32" s="164">
        <v>15417560</v>
      </c>
    </row>
    <row r="33" spans="1:3" x14ac:dyDescent="0.2">
      <c r="A33" s="163" t="s">
        <v>105</v>
      </c>
      <c r="B33" s="164">
        <v>20124</v>
      </c>
      <c r="C33" s="164">
        <v>3193931</v>
      </c>
    </row>
    <row r="34" spans="1:3" x14ac:dyDescent="0.2">
      <c r="A34" s="163" t="s">
        <v>107</v>
      </c>
      <c r="B34" s="164">
        <v>20814</v>
      </c>
      <c r="C34" s="164">
        <v>3343804</v>
      </c>
    </row>
    <row r="35" spans="1:3" x14ac:dyDescent="0.2">
      <c r="A35" s="163" t="s">
        <v>109</v>
      </c>
      <c r="B35" s="164">
        <v>21862</v>
      </c>
      <c r="C35" s="164">
        <v>3844505</v>
      </c>
    </row>
    <row r="36" spans="1:3" x14ac:dyDescent="0.2">
      <c r="A36" s="163" t="s">
        <v>111</v>
      </c>
      <c r="B36" s="164">
        <v>34599</v>
      </c>
      <c r="C36" s="164">
        <v>5614495</v>
      </c>
    </row>
    <row r="37" spans="1:3" x14ac:dyDescent="0.2">
      <c r="A37" s="163" t="s">
        <v>113</v>
      </c>
      <c r="B37" s="164">
        <v>10292</v>
      </c>
      <c r="C37" s="164">
        <v>1615929</v>
      </c>
    </row>
    <row r="38" spans="1:3" x14ac:dyDescent="0.2">
      <c r="A38" s="163" t="s">
        <v>115</v>
      </c>
      <c r="B38" s="164">
        <v>63072</v>
      </c>
      <c r="C38" s="164">
        <v>10715459</v>
      </c>
    </row>
    <row r="39" spans="1:3" x14ac:dyDescent="0.2">
      <c r="A39" s="163" t="s">
        <v>117</v>
      </c>
      <c r="B39" s="164">
        <v>54898</v>
      </c>
      <c r="C39" s="164">
        <v>9020519</v>
      </c>
    </row>
    <row r="40" spans="1:3" x14ac:dyDescent="0.2">
      <c r="A40" s="163" t="s">
        <v>119</v>
      </c>
      <c r="B40" s="164">
        <v>20295</v>
      </c>
      <c r="C40" s="164">
        <v>3247504</v>
      </c>
    </row>
    <row r="41" spans="1:3" x14ac:dyDescent="0.2">
      <c r="A41" s="163" t="s">
        <v>121</v>
      </c>
      <c r="B41" s="164">
        <v>22775</v>
      </c>
      <c r="C41" s="164">
        <v>4091377</v>
      </c>
    </row>
    <row r="42" spans="1:3" x14ac:dyDescent="0.2">
      <c r="A42" s="163" t="s">
        <v>123</v>
      </c>
      <c r="B42" s="164">
        <v>15571</v>
      </c>
      <c r="C42" s="164">
        <v>2644773</v>
      </c>
    </row>
    <row r="43" spans="1:3" x14ac:dyDescent="0.2">
      <c r="A43" s="163" t="s">
        <v>125</v>
      </c>
      <c r="B43" s="164">
        <v>14583</v>
      </c>
      <c r="C43" s="164">
        <v>2492344</v>
      </c>
    </row>
    <row r="44" spans="1:3" x14ac:dyDescent="0.2">
      <c r="A44" s="163" t="s">
        <v>127</v>
      </c>
      <c r="B44" s="164">
        <v>8295</v>
      </c>
      <c r="C44" s="164">
        <v>746585</v>
      </c>
    </row>
    <row r="45" spans="1:3" x14ac:dyDescent="0.2">
      <c r="A45" s="163" t="s">
        <v>129</v>
      </c>
      <c r="B45" s="164">
        <v>15168</v>
      </c>
      <c r="C45" s="164">
        <v>1856348</v>
      </c>
    </row>
    <row r="46" spans="1:3" x14ac:dyDescent="0.2">
      <c r="A46" s="163" t="s">
        <v>131</v>
      </c>
      <c r="B46" s="164">
        <v>23303</v>
      </c>
      <c r="C46" s="164">
        <v>2814129</v>
      </c>
    </row>
    <row r="47" spans="1:3" x14ac:dyDescent="0.2">
      <c r="A47" s="163" t="s">
        <v>133</v>
      </c>
      <c r="B47" s="164">
        <v>7073</v>
      </c>
      <c r="C47" s="164">
        <v>802226</v>
      </c>
    </row>
    <row r="48" spans="1:3" x14ac:dyDescent="0.2">
      <c r="A48" s="163" t="s">
        <v>135</v>
      </c>
      <c r="B48" s="164">
        <v>4305</v>
      </c>
      <c r="C48" s="164">
        <v>590936</v>
      </c>
    </row>
    <row r="49" spans="1:3" x14ac:dyDescent="0.2">
      <c r="A49" s="163" t="s">
        <v>137</v>
      </c>
      <c r="B49" s="164">
        <v>5075</v>
      </c>
      <c r="C49" s="164">
        <v>419004</v>
      </c>
    </row>
    <row r="50" spans="1:3" x14ac:dyDescent="0.2">
      <c r="A50" s="163" t="s">
        <v>143</v>
      </c>
      <c r="B50" s="164">
        <v>1360</v>
      </c>
      <c r="C50" s="164">
        <v>208862</v>
      </c>
    </row>
    <row r="51" spans="1:3" x14ac:dyDescent="0.2">
      <c r="A51" s="163" t="s">
        <v>139</v>
      </c>
      <c r="B51" s="164">
        <v>5279</v>
      </c>
      <c r="C51" s="164">
        <v>413275</v>
      </c>
    </row>
    <row r="52" spans="1:3" x14ac:dyDescent="0.2">
      <c r="A52" s="163" t="s">
        <v>141</v>
      </c>
      <c r="B52" s="164">
        <v>35243</v>
      </c>
      <c r="C52" s="164">
        <v>5481373</v>
      </c>
    </row>
    <row r="53" spans="1:3" s="28" customFormat="1" x14ac:dyDescent="0.2">
      <c r="A53" s="163" t="s">
        <v>295</v>
      </c>
      <c r="B53" s="164">
        <v>1814832</v>
      </c>
      <c r="C53" s="164">
        <v>316688107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20"/>
  <sheetViews>
    <sheetView view="pageBreakPreview" zoomScaleNormal="100" zoomScaleSheetLayoutView="100" workbookViewId="0">
      <selection activeCell="B24" sqref="B24"/>
    </sheetView>
  </sheetViews>
  <sheetFormatPr defaultColWidth="10.5" defaultRowHeight="12.75" outlineLevelRow="1" x14ac:dyDescent="0.2"/>
  <cols>
    <col min="1" max="1" width="15" style="44" customWidth="1"/>
    <col min="2" max="2" width="50.33203125" style="44" customWidth="1"/>
    <col min="3" max="3" width="16.83203125" style="44" customWidth="1"/>
    <col min="4" max="4" width="9" style="44" customWidth="1"/>
    <col min="5" max="5" width="14" style="145" customWidth="1"/>
    <col min="6" max="6" width="9" style="44" customWidth="1"/>
    <col min="7" max="7" width="16.83203125" style="145" customWidth="1"/>
    <col min="8" max="8" width="9" style="44" customWidth="1"/>
    <col min="9" max="16384" width="10.5" style="15"/>
  </cols>
  <sheetData>
    <row r="1" spans="1:9" ht="51" customHeight="1" x14ac:dyDescent="0.2">
      <c r="E1" s="220" t="s">
        <v>279</v>
      </c>
      <c r="F1" s="220"/>
      <c r="G1" s="220"/>
      <c r="H1" s="220"/>
    </row>
    <row r="2" spans="1:9" ht="40.5" customHeight="1" x14ac:dyDescent="0.2">
      <c r="A2" s="225" t="s">
        <v>278</v>
      </c>
      <c r="B2" s="225"/>
      <c r="C2" s="225"/>
      <c r="D2" s="225"/>
      <c r="E2" s="225"/>
      <c r="F2" s="225"/>
      <c r="G2" s="225"/>
      <c r="H2" s="225"/>
      <c r="I2" s="146"/>
    </row>
    <row r="3" spans="1:9" s="61" customForma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147" t="s">
        <v>2</v>
      </c>
      <c r="B5" s="147" t="s">
        <v>3</v>
      </c>
      <c r="C5" s="148">
        <v>746791740</v>
      </c>
      <c r="D5" s="149">
        <v>3400</v>
      </c>
      <c r="E5" s="137">
        <v>-6932668.4900000002</v>
      </c>
      <c r="F5" s="138">
        <v>-17</v>
      </c>
      <c r="G5" s="137">
        <v>739859071.50999999</v>
      </c>
      <c r="H5" s="137">
        <v>3383</v>
      </c>
    </row>
    <row r="6" spans="1:9" outlineLevel="1" x14ac:dyDescent="0.2">
      <c r="A6" s="150"/>
      <c r="B6" s="151" t="s">
        <v>248</v>
      </c>
      <c r="C6" s="152">
        <v>6687881.7599999998</v>
      </c>
      <c r="D6" s="153">
        <v>42</v>
      </c>
      <c r="E6" s="142">
        <v>159235.28</v>
      </c>
      <c r="F6" s="143">
        <v>1</v>
      </c>
      <c r="G6" s="142">
        <v>6847117.04</v>
      </c>
      <c r="H6" s="142">
        <v>43</v>
      </c>
    </row>
    <row r="7" spans="1:9" outlineLevel="1" x14ac:dyDescent="0.2">
      <c r="A7" s="150"/>
      <c r="B7" s="151" t="s">
        <v>249</v>
      </c>
      <c r="C7" s="152">
        <v>4510152.5</v>
      </c>
      <c r="D7" s="153">
        <v>25</v>
      </c>
      <c r="E7" s="142">
        <v>180406.1</v>
      </c>
      <c r="F7" s="143">
        <v>1</v>
      </c>
      <c r="G7" s="142">
        <v>4690558.5999999996</v>
      </c>
      <c r="H7" s="142">
        <v>26</v>
      </c>
    </row>
    <row r="8" spans="1:9" outlineLevel="1" x14ac:dyDescent="0.2">
      <c r="A8" s="150"/>
      <c r="B8" s="151" t="s">
        <v>250</v>
      </c>
      <c r="C8" s="152">
        <v>27144086.199999999</v>
      </c>
      <c r="D8" s="153">
        <v>140</v>
      </c>
      <c r="E8" s="142">
        <v>1163317.98</v>
      </c>
      <c r="F8" s="143">
        <v>6</v>
      </c>
      <c r="G8" s="142">
        <v>28307404.18</v>
      </c>
      <c r="H8" s="142">
        <v>146</v>
      </c>
    </row>
    <row r="9" spans="1:9" outlineLevel="1" x14ac:dyDescent="0.2">
      <c r="A9" s="150"/>
      <c r="B9" s="151" t="s">
        <v>251</v>
      </c>
      <c r="C9" s="152">
        <v>1885423.5</v>
      </c>
      <c r="D9" s="153">
        <v>10</v>
      </c>
      <c r="E9" s="142">
        <v>188542.35</v>
      </c>
      <c r="F9" s="143">
        <v>1</v>
      </c>
      <c r="G9" s="142">
        <v>2073965.85</v>
      </c>
      <c r="H9" s="142">
        <v>11</v>
      </c>
    </row>
    <row r="10" spans="1:9" outlineLevel="1" x14ac:dyDescent="0.2">
      <c r="A10" s="150"/>
      <c r="B10" s="151" t="s">
        <v>280</v>
      </c>
      <c r="C10" s="152">
        <v>7824544.9500000002</v>
      </c>
      <c r="D10" s="153">
        <v>17</v>
      </c>
      <c r="E10" s="142">
        <v>-3221871.45</v>
      </c>
      <c r="F10" s="143">
        <v>-7</v>
      </c>
      <c r="G10" s="142">
        <v>4602673.5</v>
      </c>
      <c r="H10" s="142">
        <v>10</v>
      </c>
    </row>
    <row r="11" spans="1:9" outlineLevel="1" x14ac:dyDescent="0.2">
      <c r="A11" s="150"/>
      <c r="B11" s="151" t="s">
        <v>281</v>
      </c>
      <c r="C11" s="152">
        <v>1123837.1200000001</v>
      </c>
      <c r="D11" s="153">
        <v>14</v>
      </c>
      <c r="E11" s="142">
        <v>-80274.080000000002</v>
      </c>
      <c r="F11" s="143">
        <v>-1</v>
      </c>
      <c r="G11" s="142">
        <v>1043563.04</v>
      </c>
      <c r="H11" s="142">
        <v>13</v>
      </c>
    </row>
    <row r="12" spans="1:9" outlineLevel="1" x14ac:dyDescent="0.2">
      <c r="A12" s="150"/>
      <c r="B12" s="151" t="s">
        <v>252</v>
      </c>
      <c r="C12" s="152">
        <v>787877.6</v>
      </c>
      <c r="D12" s="153">
        <v>5</v>
      </c>
      <c r="E12" s="142">
        <v>157575.51999999999</v>
      </c>
      <c r="F12" s="143">
        <v>1</v>
      </c>
      <c r="G12" s="142">
        <v>945453.12</v>
      </c>
      <c r="H12" s="142">
        <v>6</v>
      </c>
    </row>
    <row r="13" spans="1:9" outlineLevel="1" x14ac:dyDescent="0.2">
      <c r="A13" s="150"/>
      <c r="B13" s="151" t="s">
        <v>253</v>
      </c>
      <c r="C13" s="152">
        <v>7337598</v>
      </c>
      <c r="D13" s="153">
        <v>100</v>
      </c>
      <c r="E13" s="142">
        <v>220127.94</v>
      </c>
      <c r="F13" s="143">
        <v>3</v>
      </c>
      <c r="G13" s="142">
        <v>7557725.9400000004</v>
      </c>
      <c r="H13" s="142">
        <v>103</v>
      </c>
    </row>
    <row r="14" spans="1:9" outlineLevel="1" x14ac:dyDescent="0.2">
      <c r="A14" s="150"/>
      <c r="B14" s="151" t="s">
        <v>254</v>
      </c>
      <c r="C14" s="152">
        <v>1563527.85</v>
      </c>
      <c r="D14" s="153">
        <v>15</v>
      </c>
      <c r="E14" s="142">
        <v>416940.76</v>
      </c>
      <c r="F14" s="143">
        <v>4</v>
      </c>
      <c r="G14" s="142">
        <v>1980468.61</v>
      </c>
      <c r="H14" s="142">
        <v>19</v>
      </c>
    </row>
    <row r="15" spans="1:9" outlineLevel="1" x14ac:dyDescent="0.2">
      <c r="A15" s="150"/>
      <c r="B15" s="151" t="s">
        <v>255</v>
      </c>
      <c r="C15" s="152">
        <v>37259870.200000003</v>
      </c>
      <c r="D15" s="153">
        <v>190</v>
      </c>
      <c r="E15" s="142">
        <v>784418.32</v>
      </c>
      <c r="F15" s="143">
        <v>4</v>
      </c>
      <c r="G15" s="142">
        <v>38044288.520000003</v>
      </c>
      <c r="H15" s="142">
        <v>194</v>
      </c>
    </row>
    <row r="16" spans="1:9" outlineLevel="1" x14ac:dyDescent="0.2">
      <c r="A16" s="150"/>
      <c r="B16" s="151" t="s">
        <v>282</v>
      </c>
      <c r="C16" s="152">
        <v>24863375.899999999</v>
      </c>
      <c r="D16" s="153">
        <v>110</v>
      </c>
      <c r="E16" s="142">
        <v>-3164429.66</v>
      </c>
      <c r="F16" s="143">
        <v>-14</v>
      </c>
      <c r="G16" s="142">
        <v>21698946.239999998</v>
      </c>
      <c r="H16" s="142">
        <v>96</v>
      </c>
    </row>
    <row r="17" spans="1:8" outlineLevel="1" x14ac:dyDescent="0.2">
      <c r="A17" s="150"/>
      <c r="B17" s="151" t="s">
        <v>276</v>
      </c>
      <c r="C17" s="152">
        <v>11493678.6</v>
      </c>
      <c r="D17" s="153">
        <v>45</v>
      </c>
      <c r="E17" s="142">
        <v>-255415.08</v>
      </c>
      <c r="F17" s="143">
        <v>-1</v>
      </c>
      <c r="G17" s="142">
        <v>11238263.52</v>
      </c>
      <c r="H17" s="142">
        <v>44</v>
      </c>
    </row>
    <row r="18" spans="1:8" outlineLevel="1" x14ac:dyDescent="0.2">
      <c r="A18" s="150"/>
      <c r="B18" s="151" t="s">
        <v>256</v>
      </c>
      <c r="C18" s="152">
        <v>33481815.300000001</v>
      </c>
      <c r="D18" s="153">
        <v>230</v>
      </c>
      <c r="E18" s="142">
        <v>1746877.32</v>
      </c>
      <c r="F18" s="143">
        <v>12</v>
      </c>
      <c r="G18" s="142">
        <v>35228692.619999997</v>
      </c>
      <c r="H18" s="142">
        <v>242</v>
      </c>
    </row>
    <row r="19" spans="1:8" outlineLevel="1" x14ac:dyDescent="0.2">
      <c r="A19" s="150"/>
      <c r="B19" s="151" t="s">
        <v>267</v>
      </c>
      <c r="C19" s="152">
        <v>19298092</v>
      </c>
      <c r="D19" s="153">
        <v>110</v>
      </c>
      <c r="E19" s="142">
        <v>-1929809.2</v>
      </c>
      <c r="F19" s="143">
        <v>-11</v>
      </c>
      <c r="G19" s="142">
        <v>17368282.800000001</v>
      </c>
      <c r="H19" s="142">
        <v>99</v>
      </c>
    </row>
    <row r="20" spans="1:8" outlineLevel="1" x14ac:dyDescent="0.2">
      <c r="A20" s="150"/>
      <c r="B20" s="151" t="s">
        <v>257</v>
      </c>
      <c r="C20" s="152">
        <v>6511642.7999999998</v>
      </c>
      <c r="D20" s="153">
        <v>30</v>
      </c>
      <c r="E20" s="142">
        <v>217054.76</v>
      </c>
      <c r="F20" s="143">
        <v>1</v>
      </c>
      <c r="G20" s="142">
        <v>6728697.5599999996</v>
      </c>
      <c r="H20" s="142">
        <v>31</v>
      </c>
    </row>
    <row r="21" spans="1:8" outlineLevel="1" x14ac:dyDescent="0.2">
      <c r="A21" s="150"/>
      <c r="B21" s="151" t="s">
        <v>283</v>
      </c>
      <c r="C21" s="152">
        <v>10443730.699999999</v>
      </c>
      <c r="D21" s="153">
        <v>65</v>
      </c>
      <c r="E21" s="142">
        <v>-642691.12</v>
      </c>
      <c r="F21" s="143">
        <v>-4</v>
      </c>
      <c r="G21" s="142">
        <v>9801039.5800000001</v>
      </c>
      <c r="H21" s="142">
        <v>61</v>
      </c>
    </row>
    <row r="22" spans="1:8" outlineLevel="1" x14ac:dyDescent="0.2">
      <c r="A22" s="150"/>
      <c r="B22" s="151" t="s">
        <v>266</v>
      </c>
      <c r="C22" s="152">
        <v>660143.93999999994</v>
      </c>
      <c r="D22" s="153">
        <v>2</v>
      </c>
      <c r="E22" s="142">
        <v>-660143.93999999994</v>
      </c>
      <c r="F22" s="143">
        <v>-2</v>
      </c>
      <c r="G22" s="142">
        <v>0</v>
      </c>
      <c r="H22" s="142">
        <v>0</v>
      </c>
    </row>
    <row r="23" spans="1:8" outlineLevel="1" x14ac:dyDescent="0.2">
      <c r="A23" s="150"/>
      <c r="B23" s="151" t="s">
        <v>258</v>
      </c>
      <c r="C23" s="152">
        <v>53082800.399999999</v>
      </c>
      <c r="D23" s="153">
        <v>280</v>
      </c>
      <c r="E23" s="142">
        <v>1895814.3</v>
      </c>
      <c r="F23" s="143">
        <v>10</v>
      </c>
      <c r="G23" s="142">
        <v>54978614.700000003</v>
      </c>
      <c r="H23" s="142">
        <v>290</v>
      </c>
    </row>
    <row r="24" spans="1:8" outlineLevel="1" x14ac:dyDescent="0.2">
      <c r="A24" s="150"/>
      <c r="B24" s="151" t="s">
        <v>264</v>
      </c>
      <c r="C24" s="152">
        <v>6922512.7999999998</v>
      </c>
      <c r="D24" s="153">
        <v>35</v>
      </c>
      <c r="E24" s="142">
        <v>-4746865.92</v>
      </c>
      <c r="F24" s="143">
        <v>-24</v>
      </c>
      <c r="G24" s="142">
        <v>2175646.88</v>
      </c>
      <c r="H24" s="142">
        <v>11</v>
      </c>
    </row>
    <row r="25" spans="1:8" outlineLevel="1" x14ac:dyDescent="0.2">
      <c r="A25" s="150"/>
      <c r="B25" s="151" t="s">
        <v>259</v>
      </c>
      <c r="C25" s="152">
        <v>2148387.7000000002</v>
      </c>
      <c r="D25" s="153">
        <v>10</v>
      </c>
      <c r="E25" s="142">
        <v>859355.08</v>
      </c>
      <c r="F25" s="143">
        <v>4</v>
      </c>
      <c r="G25" s="142">
        <v>3007742.78</v>
      </c>
      <c r="H25" s="142">
        <v>14</v>
      </c>
    </row>
    <row r="26" spans="1:8" outlineLevel="1" x14ac:dyDescent="0.2">
      <c r="A26" s="150"/>
      <c r="B26" s="151" t="s">
        <v>284</v>
      </c>
      <c r="C26" s="152">
        <v>4416675</v>
      </c>
      <c r="D26" s="153">
        <v>20</v>
      </c>
      <c r="E26" s="142">
        <v>-220833.75</v>
      </c>
      <c r="F26" s="143">
        <v>-1</v>
      </c>
      <c r="G26" s="142">
        <v>4195841.25</v>
      </c>
      <c r="H26" s="142">
        <v>19</v>
      </c>
    </row>
    <row r="27" spans="1:8" x14ac:dyDescent="0.2">
      <c r="A27" s="147" t="s">
        <v>4</v>
      </c>
      <c r="B27" s="147" t="s">
        <v>5</v>
      </c>
      <c r="C27" s="148">
        <v>155644850.75999999</v>
      </c>
      <c r="D27" s="154">
        <v>893</v>
      </c>
      <c r="E27" s="137">
        <v>2946702.45</v>
      </c>
      <c r="F27" s="138">
        <v>10</v>
      </c>
      <c r="G27" s="137">
        <v>158591553.21000001</v>
      </c>
      <c r="H27" s="137">
        <v>903</v>
      </c>
    </row>
    <row r="28" spans="1:8" outlineLevel="1" x14ac:dyDescent="0.2">
      <c r="A28" s="150"/>
      <c r="B28" s="151" t="s">
        <v>260</v>
      </c>
      <c r="C28" s="152">
        <v>39263798.640000001</v>
      </c>
      <c r="D28" s="153">
        <v>132</v>
      </c>
      <c r="E28" s="142">
        <v>1189812.08</v>
      </c>
      <c r="F28" s="143">
        <v>4</v>
      </c>
      <c r="G28" s="142">
        <v>40453610.719999999</v>
      </c>
      <c r="H28" s="142">
        <v>136</v>
      </c>
    </row>
    <row r="29" spans="1:8" outlineLevel="1" x14ac:dyDescent="0.2">
      <c r="A29" s="150"/>
      <c r="B29" s="151" t="s">
        <v>261</v>
      </c>
      <c r="C29" s="152">
        <v>18294411</v>
      </c>
      <c r="D29" s="153">
        <v>30</v>
      </c>
      <c r="E29" s="142">
        <v>1219627.3999999999</v>
      </c>
      <c r="F29" s="143">
        <v>2</v>
      </c>
      <c r="G29" s="142">
        <v>19514038.399999999</v>
      </c>
      <c r="H29" s="142">
        <v>32</v>
      </c>
    </row>
    <row r="30" spans="1:8" outlineLevel="1" x14ac:dyDescent="0.2">
      <c r="A30" s="150"/>
      <c r="B30" s="151" t="s">
        <v>285</v>
      </c>
      <c r="C30" s="152">
        <v>1363288.24</v>
      </c>
      <c r="D30" s="153">
        <v>8</v>
      </c>
      <c r="E30" s="142">
        <v>-170411.03</v>
      </c>
      <c r="F30" s="143">
        <v>-1</v>
      </c>
      <c r="G30" s="142">
        <v>1192877.21</v>
      </c>
      <c r="H30" s="142">
        <v>7</v>
      </c>
    </row>
    <row r="31" spans="1:8" outlineLevel="1" x14ac:dyDescent="0.2">
      <c r="A31" s="150"/>
      <c r="B31" s="151" t="s">
        <v>262</v>
      </c>
      <c r="C31" s="152">
        <v>61493072.399999999</v>
      </c>
      <c r="D31" s="153">
        <v>540</v>
      </c>
      <c r="E31" s="142">
        <v>341628.18</v>
      </c>
      <c r="F31" s="143">
        <v>3</v>
      </c>
      <c r="G31" s="142">
        <v>61834700.579999998</v>
      </c>
      <c r="H31" s="142">
        <v>543</v>
      </c>
    </row>
    <row r="32" spans="1:8" outlineLevel="1" x14ac:dyDescent="0.2">
      <c r="A32" s="150"/>
      <c r="B32" s="151" t="s">
        <v>263</v>
      </c>
      <c r="C32" s="152">
        <v>4206493.5</v>
      </c>
      <c r="D32" s="153">
        <v>25</v>
      </c>
      <c r="E32" s="142">
        <v>168259.74</v>
      </c>
      <c r="F32" s="143">
        <v>1</v>
      </c>
      <c r="G32" s="142">
        <v>4374753.24</v>
      </c>
      <c r="H32" s="142">
        <v>26</v>
      </c>
    </row>
    <row r="33" spans="1:8" outlineLevel="1" x14ac:dyDescent="0.2">
      <c r="A33" s="150"/>
      <c r="B33" s="151" t="s">
        <v>264</v>
      </c>
      <c r="C33" s="152">
        <v>14833956</v>
      </c>
      <c r="D33" s="153">
        <v>75</v>
      </c>
      <c r="E33" s="142">
        <v>197786.08</v>
      </c>
      <c r="F33" s="143">
        <v>1</v>
      </c>
      <c r="G33" s="142">
        <v>15031742.08</v>
      </c>
      <c r="H33" s="142">
        <v>76</v>
      </c>
    </row>
    <row r="34" spans="1:8" x14ac:dyDescent="0.2">
      <c r="A34" s="147" t="s">
        <v>6</v>
      </c>
      <c r="B34" s="147" t="s">
        <v>7</v>
      </c>
      <c r="C34" s="148">
        <v>16040294.890000001</v>
      </c>
      <c r="D34" s="154">
        <v>100</v>
      </c>
      <c r="E34" s="137">
        <v>-404689.64</v>
      </c>
      <c r="F34" s="138">
        <v>-2</v>
      </c>
      <c r="G34" s="137">
        <v>15635605.25</v>
      </c>
      <c r="H34" s="137">
        <v>98</v>
      </c>
    </row>
    <row r="35" spans="1:8" outlineLevel="1" x14ac:dyDescent="0.2">
      <c r="A35" s="150"/>
      <c r="B35" s="151" t="s">
        <v>286</v>
      </c>
      <c r="C35" s="152">
        <v>607034.46</v>
      </c>
      <c r="D35" s="153">
        <v>3</v>
      </c>
      <c r="E35" s="142">
        <v>-404689.64</v>
      </c>
      <c r="F35" s="143">
        <v>-2</v>
      </c>
      <c r="G35" s="142">
        <v>202344.82</v>
      </c>
      <c r="H35" s="142">
        <v>1</v>
      </c>
    </row>
    <row r="36" spans="1:8" x14ac:dyDescent="0.2">
      <c r="A36" s="147" t="s">
        <v>10</v>
      </c>
      <c r="B36" s="147" t="s">
        <v>11</v>
      </c>
      <c r="C36" s="148">
        <v>140384197.11000001</v>
      </c>
      <c r="D36" s="154">
        <v>630</v>
      </c>
      <c r="E36" s="137">
        <v>2725456.56</v>
      </c>
      <c r="F36" s="138">
        <v>12</v>
      </c>
      <c r="G36" s="137">
        <v>143109653.66999999</v>
      </c>
      <c r="H36" s="137">
        <v>642</v>
      </c>
    </row>
    <row r="37" spans="1:8" outlineLevel="1" collapsed="1" x14ac:dyDescent="0.2">
      <c r="A37" s="150"/>
      <c r="B37" s="151" t="s">
        <v>265</v>
      </c>
      <c r="C37" s="152">
        <v>104248713.42</v>
      </c>
      <c r="D37" s="153">
        <v>459</v>
      </c>
      <c r="E37" s="142">
        <v>2725456.56</v>
      </c>
      <c r="F37" s="143">
        <v>12</v>
      </c>
      <c r="G37" s="142">
        <v>106974169.98</v>
      </c>
      <c r="H37" s="142">
        <v>471</v>
      </c>
    </row>
    <row r="38" spans="1:8" x14ac:dyDescent="0.2">
      <c r="A38" s="147" t="s">
        <v>12</v>
      </c>
      <c r="B38" s="147" t="s">
        <v>13</v>
      </c>
      <c r="C38" s="148">
        <v>58991489.719999999</v>
      </c>
      <c r="D38" s="154">
        <v>307</v>
      </c>
      <c r="E38" s="137">
        <v>-5357328.42</v>
      </c>
      <c r="F38" s="138">
        <v>-33</v>
      </c>
      <c r="G38" s="137">
        <v>53634161.299999997</v>
      </c>
      <c r="H38" s="137">
        <v>274</v>
      </c>
    </row>
    <row r="39" spans="1:8" outlineLevel="1" x14ac:dyDescent="0.2">
      <c r="A39" s="150"/>
      <c r="B39" s="151" t="s">
        <v>287</v>
      </c>
      <c r="C39" s="152">
        <v>4358949</v>
      </c>
      <c r="D39" s="153">
        <v>50</v>
      </c>
      <c r="E39" s="142">
        <v>-958968.78</v>
      </c>
      <c r="F39" s="143">
        <v>-11</v>
      </c>
      <c r="G39" s="142">
        <v>3399980.22</v>
      </c>
      <c r="H39" s="142">
        <v>39</v>
      </c>
    </row>
    <row r="40" spans="1:8" outlineLevel="1" x14ac:dyDescent="0.2">
      <c r="A40" s="150"/>
      <c r="B40" s="151" t="s">
        <v>288</v>
      </c>
      <c r="C40" s="152">
        <v>27378725.75</v>
      </c>
      <c r="D40" s="153">
        <v>139</v>
      </c>
      <c r="E40" s="142">
        <v>-4136354.25</v>
      </c>
      <c r="F40" s="143">
        <v>-21</v>
      </c>
      <c r="G40" s="142">
        <v>23242371.5</v>
      </c>
      <c r="H40" s="142">
        <v>118</v>
      </c>
    </row>
    <row r="41" spans="1:8" outlineLevel="1" x14ac:dyDescent="0.2">
      <c r="A41" s="150"/>
      <c r="B41" s="151" t="s">
        <v>289</v>
      </c>
      <c r="C41" s="152">
        <v>3406070.07</v>
      </c>
      <c r="D41" s="153">
        <v>13</v>
      </c>
      <c r="E41" s="142">
        <v>-262005.39</v>
      </c>
      <c r="F41" s="143">
        <v>-1</v>
      </c>
      <c r="G41" s="142">
        <v>3144064.68</v>
      </c>
      <c r="H41" s="142">
        <v>12</v>
      </c>
    </row>
    <row r="42" spans="1:8" x14ac:dyDescent="0.2">
      <c r="A42" s="147" t="s">
        <v>18</v>
      </c>
      <c r="B42" s="147" t="s">
        <v>19</v>
      </c>
      <c r="C42" s="148">
        <v>10005022.039999999</v>
      </c>
      <c r="D42" s="154">
        <v>70</v>
      </c>
      <c r="E42" s="137">
        <v>-1149873.3700000001</v>
      </c>
      <c r="F42" s="138">
        <v>-8</v>
      </c>
      <c r="G42" s="137">
        <v>8855148.6699999999</v>
      </c>
      <c r="H42" s="137">
        <v>62</v>
      </c>
    </row>
    <row r="43" spans="1:8" outlineLevel="1" collapsed="1" x14ac:dyDescent="0.2">
      <c r="A43" s="150"/>
      <c r="B43" s="151" t="s">
        <v>290</v>
      </c>
      <c r="C43" s="152">
        <v>5440498.7999999998</v>
      </c>
      <c r="D43" s="153">
        <v>40</v>
      </c>
      <c r="E43" s="142">
        <v>-952087.29</v>
      </c>
      <c r="F43" s="143">
        <v>-7</v>
      </c>
      <c r="G43" s="142">
        <v>4488411.51</v>
      </c>
      <c r="H43" s="142">
        <v>33</v>
      </c>
    </row>
    <row r="44" spans="1:8" outlineLevel="1" x14ac:dyDescent="0.2">
      <c r="A44" s="150"/>
      <c r="B44" s="151" t="s">
        <v>264</v>
      </c>
      <c r="C44" s="152">
        <v>395572.16</v>
      </c>
      <c r="D44" s="153">
        <v>2</v>
      </c>
      <c r="E44" s="142">
        <v>-197786.08</v>
      </c>
      <c r="F44" s="143">
        <v>-1</v>
      </c>
      <c r="G44" s="142">
        <v>197786.08</v>
      </c>
      <c r="H44" s="142">
        <v>1</v>
      </c>
    </row>
    <row r="45" spans="1:8" x14ac:dyDescent="0.2">
      <c r="A45" s="147" t="s">
        <v>164</v>
      </c>
      <c r="B45" s="147" t="s">
        <v>165</v>
      </c>
      <c r="C45" s="148">
        <v>445166958.13</v>
      </c>
      <c r="D45" s="149">
        <v>1853</v>
      </c>
      <c r="E45" s="137">
        <v>330071.96999999997</v>
      </c>
      <c r="F45" s="138">
        <v>1</v>
      </c>
      <c r="G45" s="137">
        <v>445497030.10000002</v>
      </c>
      <c r="H45" s="137">
        <v>1854</v>
      </c>
    </row>
    <row r="46" spans="1:8" outlineLevel="1" x14ac:dyDescent="0.2">
      <c r="A46" s="150"/>
      <c r="B46" s="151" t="s">
        <v>266</v>
      </c>
      <c r="C46" s="152">
        <v>85818712.200000003</v>
      </c>
      <c r="D46" s="153">
        <v>260</v>
      </c>
      <c r="E46" s="142">
        <v>330071.96999999997</v>
      </c>
      <c r="F46" s="143">
        <v>1</v>
      </c>
      <c r="G46" s="142">
        <v>86148784.170000002</v>
      </c>
      <c r="H46" s="142">
        <v>261</v>
      </c>
    </row>
    <row r="47" spans="1:8" x14ac:dyDescent="0.2">
      <c r="A47" s="147" t="s">
        <v>41</v>
      </c>
      <c r="B47" s="147" t="s">
        <v>42</v>
      </c>
      <c r="C47" s="148">
        <v>188185115.81999999</v>
      </c>
      <c r="D47" s="154">
        <v>978</v>
      </c>
      <c r="E47" s="137">
        <v>5665984.8200000003</v>
      </c>
      <c r="F47" s="138">
        <v>43</v>
      </c>
      <c r="G47" s="137">
        <v>193851100.63999999</v>
      </c>
      <c r="H47" s="137">
        <v>1021</v>
      </c>
    </row>
    <row r="48" spans="1:8" outlineLevel="1" collapsed="1" x14ac:dyDescent="0.2">
      <c r="A48" s="150"/>
      <c r="B48" s="151" t="s">
        <v>291</v>
      </c>
      <c r="C48" s="152">
        <v>2377047.2000000002</v>
      </c>
      <c r="D48" s="153">
        <v>5</v>
      </c>
      <c r="E48" s="142">
        <v>-1426228.32</v>
      </c>
      <c r="F48" s="143">
        <v>-3</v>
      </c>
      <c r="G48" s="142">
        <v>950818.88</v>
      </c>
      <c r="H48" s="142">
        <v>2</v>
      </c>
    </row>
    <row r="49" spans="1:8" outlineLevel="1" x14ac:dyDescent="0.2">
      <c r="A49" s="150"/>
      <c r="B49" s="151" t="s">
        <v>282</v>
      </c>
      <c r="C49" s="152">
        <v>26445590.73</v>
      </c>
      <c r="D49" s="153">
        <v>117</v>
      </c>
      <c r="E49" s="142">
        <v>-226030.69</v>
      </c>
      <c r="F49" s="143">
        <v>-1</v>
      </c>
      <c r="G49" s="142">
        <v>26219560.039999999</v>
      </c>
      <c r="H49" s="142">
        <v>116</v>
      </c>
    </row>
    <row r="50" spans="1:8" outlineLevel="1" x14ac:dyDescent="0.2">
      <c r="A50" s="150"/>
      <c r="B50" s="151" t="s">
        <v>276</v>
      </c>
      <c r="C50" s="152">
        <v>14303244.48</v>
      </c>
      <c r="D50" s="153">
        <v>56</v>
      </c>
      <c r="E50" s="142">
        <v>-255415.08</v>
      </c>
      <c r="F50" s="143">
        <v>-1</v>
      </c>
      <c r="G50" s="142">
        <v>14047829.4</v>
      </c>
      <c r="H50" s="142">
        <v>55</v>
      </c>
    </row>
    <row r="51" spans="1:8" outlineLevel="1" x14ac:dyDescent="0.2">
      <c r="A51" s="150"/>
      <c r="B51" s="151" t="s">
        <v>256</v>
      </c>
      <c r="C51" s="152">
        <v>18633358.079999998</v>
      </c>
      <c r="D51" s="153">
        <v>128</v>
      </c>
      <c r="E51" s="142">
        <v>291146.21999999997</v>
      </c>
      <c r="F51" s="143">
        <v>2</v>
      </c>
      <c r="G51" s="142">
        <v>18924504.300000001</v>
      </c>
      <c r="H51" s="142">
        <v>130</v>
      </c>
    </row>
    <row r="52" spans="1:8" outlineLevel="1" x14ac:dyDescent="0.2">
      <c r="A52" s="150"/>
      <c r="B52" s="151" t="s">
        <v>267</v>
      </c>
      <c r="C52" s="152">
        <v>12105166.800000001</v>
      </c>
      <c r="D52" s="153">
        <v>69</v>
      </c>
      <c r="E52" s="142">
        <v>1578934.8</v>
      </c>
      <c r="F52" s="143">
        <v>9</v>
      </c>
      <c r="G52" s="142">
        <v>13684101.6</v>
      </c>
      <c r="H52" s="142">
        <v>78</v>
      </c>
    </row>
    <row r="53" spans="1:8" outlineLevel="1" x14ac:dyDescent="0.2">
      <c r="A53" s="150"/>
      <c r="B53" s="151" t="s">
        <v>257</v>
      </c>
      <c r="C53" s="152">
        <v>4992259.4800000004</v>
      </c>
      <c r="D53" s="153">
        <v>23</v>
      </c>
      <c r="E53" s="142">
        <v>1302328.56</v>
      </c>
      <c r="F53" s="143">
        <v>6</v>
      </c>
      <c r="G53" s="142">
        <v>6294588.04</v>
      </c>
      <c r="H53" s="142">
        <v>29</v>
      </c>
    </row>
    <row r="54" spans="1:8" outlineLevel="1" x14ac:dyDescent="0.2">
      <c r="A54" s="150"/>
      <c r="B54" s="151" t="s">
        <v>268</v>
      </c>
      <c r="C54" s="152">
        <v>26759281.379999999</v>
      </c>
      <c r="D54" s="153">
        <v>202</v>
      </c>
      <c r="E54" s="142">
        <v>1987075.35</v>
      </c>
      <c r="F54" s="143">
        <v>15</v>
      </c>
      <c r="G54" s="142">
        <v>28746356.73</v>
      </c>
      <c r="H54" s="142">
        <v>217</v>
      </c>
    </row>
    <row r="55" spans="1:8" outlineLevel="1" x14ac:dyDescent="0.2">
      <c r="A55" s="150"/>
      <c r="B55" s="151" t="s">
        <v>269</v>
      </c>
      <c r="C55" s="152">
        <v>16015174.02</v>
      </c>
      <c r="D55" s="153">
        <v>102</v>
      </c>
      <c r="E55" s="142">
        <v>2669195.67</v>
      </c>
      <c r="F55" s="143">
        <v>17</v>
      </c>
      <c r="G55" s="142">
        <v>18684369.690000001</v>
      </c>
      <c r="H55" s="142">
        <v>119</v>
      </c>
    </row>
    <row r="56" spans="1:8" outlineLevel="1" x14ac:dyDescent="0.2">
      <c r="A56" s="150"/>
      <c r="B56" s="151" t="s">
        <v>270</v>
      </c>
      <c r="C56" s="152">
        <v>7595145.0899999999</v>
      </c>
      <c r="D56" s="153">
        <v>39</v>
      </c>
      <c r="E56" s="142">
        <v>389494.62</v>
      </c>
      <c r="F56" s="143">
        <v>2</v>
      </c>
      <c r="G56" s="142">
        <v>7984639.71</v>
      </c>
      <c r="H56" s="142">
        <v>41</v>
      </c>
    </row>
    <row r="57" spans="1:8" outlineLevel="1" x14ac:dyDescent="0.2">
      <c r="A57" s="150"/>
      <c r="B57" s="151" t="s">
        <v>259</v>
      </c>
      <c r="C57" s="152">
        <v>1289032.6200000001</v>
      </c>
      <c r="D57" s="153">
        <v>6</v>
      </c>
      <c r="E57" s="142">
        <v>-644516.31000000006</v>
      </c>
      <c r="F57" s="143">
        <v>-3</v>
      </c>
      <c r="G57" s="142">
        <v>644516.31000000006</v>
      </c>
      <c r="H57" s="142">
        <v>3</v>
      </c>
    </row>
    <row r="58" spans="1:8" x14ac:dyDescent="0.2">
      <c r="A58" s="147" t="s">
        <v>156</v>
      </c>
      <c r="B58" s="147" t="s">
        <v>157</v>
      </c>
      <c r="C58" s="148">
        <v>33225992.460000001</v>
      </c>
      <c r="D58" s="154">
        <v>97</v>
      </c>
      <c r="E58" s="137">
        <v>-907266.72</v>
      </c>
      <c r="F58" s="138">
        <v>-2</v>
      </c>
      <c r="G58" s="137">
        <v>32318725.739999998</v>
      </c>
      <c r="H58" s="137">
        <v>95</v>
      </c>
    </row>
    <row r="59" spans="1:8" outlineLevel="1" collapsed="1" x14ac:dyDescent="0.2">
      <c r="A59" s="150"/>
      <c r="B59" s="151" t="s">
        <v>260</v>
      </c>
      <c r="C59" s="152">
        <v>24688600.66</v>
      </c>
      <c r="D59" s="153">
        <v>83</v>
      </c>
      <c r="E59" s="142">
        <v>-297453.02</v>
      </c>
      <c r="F59" s="143">
        <v>-1</v>
      </c>
      <c r="G59" s="142">
        <v>24391147.640000001</v>
      </c>
      <c r="H59" s="142">
        <v>82</v>
      </c>
    </row>
    <row r="60" spans="1:8" outlineLevel="1" x14ac:dyDescent="0.2">
      <c r="A60" s="150"/>
      <c r="B60" s="151" t="s">
        <v>261</v>
      </c>
      <c r="C60" s="152">
        <v>8537391.8000000007</v>
      </c>
      <c r="D60" s="153">
        <v>14</v>
      </c>
      <c r="E60" s="142">
        <v>-609813.69999999995</v>
      </c>
      <c r="F60" s="143">
        <v>-1</v>
      </c>
      <c r="G60" s="142">
        <v>7927578.0999999996</v>
      </c>
      <c r="H60" s="142">
        <v>13</v>
      </c>
    </row>
    <row r="61" spans="1:8" x14ac:dyDescent="0.2">
      <c r="A61" s="147" t="s">
        <v>35</v>
      </c>
      <c r="B61" s="147" t="s">
        <v>36</v>
      </c>
      <c r="C61" s="148">
        <v>243192560.65000001</v>
      </c>
      <c r="D61" s="149">
        <v>1221</v>
      </c>
      <c r="E61" s="137">
        <v>-248730.33</v>
      </c>
      <c r="F61" s="138">
        <v>-18</v>
      </c>
      <c r="G61" s="137">
        <v>242943830.31999999</v>
      </c>
      <c r="H61" s="137">
        <v>1203</v>
      </c>
    </row>
    <row r="62" spans="1:8" outlineLevel="1" collapsed="1" x14ac:dyDescent="0.2">
      <c r="A62" s="150"/>
      <c r="B62" s="151" t="s">
        <v>255</v>
      </c>
      <c r="C62" s="152">
        <v>26081909.140000001</v>
      </c>
      <c r="D62" s="153">
        <v>133</v>
      </c>
      <c r="E62" s="142">
        <v>-2353254.96</v>
      </c>
      <c r="F62" s="143">
        <v>-12</v>
      </c>
      <c r="G62" s="142">
        <v>23728654.18</v>
      </c>
      <c r="H62" s="142">
        <v>121</v>
      </c>
    </row>
    <row r="63" spans="1:8" outlineLevel="1" x14ac:dyDescent="0.2">
      <c r="A63" s="150"/>
      <c r="B63" s="151" t="s">
        <v>282</v>
      </c>
      <c r="C63" s="152">
        <v>33904603.5</v>
      </c>
      <c r="D63" s="153">
        <v>150</v>
      </c>
      <c r="E63" s="142">
        <v>-1130153.45</v>
      </c>
      <c r="F63" s="143">
        <v>-5</v>
      </c>
      <c r="G63" s="142">
        <v>32774450.050000001</v>
      </c>
      <c r="H63" s="142">
        <v>145</v>
      </c>
    </row>
    <row r="64" spans="1:8" outlineLevel="1" x14ac:dyDescent="0.2">
      <c r="A64" s="150"/>
      <c r="B64" s="151" t="s">
        <v>276</v>
      </c>
      <c r="C64" s="152">
        <v>17112810.359999999</v>
      </c>
      <c r="D64" s="153">
        <v>67</v>
      </c>
      <c r="E64" s="142">
        <v>-1021660.32</v>
      </c>
      <c r="F64" s="143">
        <v>-4</v>
      </c>
      <c r="G64" s="142">
        <v>16091150.039999999</v>
      </c>
      <c r="H64" s="142">
        <v>63</v>
      </c>
    </row>
    <row r="65" spans="1:8" outlineLevel="1" x14ac:dyDescent="0.2">
      <c r="A65" s="150"/>
      <c r="B65" s="151" t="s">
        <v>256</v>
      </c>
      <c r="C65" s="152">
        <v>25766440.469999999</v>
      </c>
      <c r="D65" s="153">
        <v>177</v>
      </c>
      <c r="E65" s="142">
        <v>291146.21999999997</v>
      </c>
      <c r="F65" s="143">
        <v>2</v>
      </c>
      <c r="G65" s="142">
        <v>26057586.690000001</v>
      </c>
      <c r="H65" s="142">
        <v>179</v>
      </c>
    </row>
    <row r="66" spans="1:8" outlineLevel="1" x14ac:dyDescent="0.2">
      <c r="A66" s="150"/>
      <c r="B66" s="151" t="s">
        <v>267</v>
      </c>
      <c r="C66" s="152">
        <v>18771780.399999999</v>
      </c>
      <c r="D66" s="153">
        <v>107</v>
      </c>
      <c r="E66" s="142">
        <v>-701748.8</v>
      </c>
      <c r="F66" s="143">
        <v>-4</v>
      </c>
      <c r="G66" s="142">
        <v>18070031.600000001</v>
      </c>
      <c r="H66" s="142">
        <v>103</v>
      </c>
    </row>
    <row r="67" spans="1:8" outlineLevel="1" x14ac:dyDescent="0.2">
      <c r="A67" s="150"/>
      <c r="B67" s="151" t="s">
        <v>257</v>
      </c>
      <c r="C67" s="152">
        <v>9984518.9600000009</v>
      </c>
      <c r="D67" s="153">
        <v>46</v>
      </c>
      <c r="E67" s="142">
        <v>-434109.52</v>
      </c>
      <c r="F67" s="143">
        <v>-2</v>
      </c>
      <c r="G67" s="142">
        <v>9550409.4399999995</v>
      </c>
      <c r="H67" s="142">
        <v>44</v>
      </c>
    </row>
    <row r="68" spans="1:8" outlineLevel="1" x14ac:dyDescent="0.2">
      <c r="A68" s="150"/>
      <c r="B68" s="151" t="s">
        <v>268</v>
      </c>
      <c r="C68" s="152">
        <v>16558961.25</v>
      </c>
      <c r="D68" s="153">
        <v>125</v>
      </c>
      <c r="E68" s="142">
        <v>-397415.07</v>
      </c>
      <c r="F68" s="143">
        <v>-3</v>
      </c>
      <c r="G68" s="142">
        <v>16161546.18</v>
      </c>
      <c r="H68" s="142">
        <v>122</v>
      </c>
    </row>
    <row r="69" spans="1:8" outlineLevel="1" x14ac:dyDescent="0.2">
      <c r="A69" s="150"/>
      <c r="B69" s="151" t="s">
        <v>269</v>
      </c>
      <c r="C69" s="152">
        <v>23865749.52</v>
      </c>
      <c r="D69" s="153">
        <v>152</v>
      </c>
      <c r="E69" s="142">
        <v>-1413103.59</v>
      </c>
      <c r="F69" s="143">
        <v>-9</v>
      </c>
      <c r="G69" s="142">
        <v>22452645.93</v>
      </c>
      <c r="H69" s="142">
        <v>143</v>
      </c>
    </row>
    <row r="70" spans="1:8" outlineLevel="1" x14ac:dyDescent="0.2">
      <c r="A70" s="150"/>
      <c r="B70" s="151" t="s">
        <v>270</v>
      </c>
      <c r="C70" s="152">
        <v>11684838.6</v>
      </c>
      <c r="D70" s="153">
        <v>60</v>
      </c>
      <c r="E70" s="142">
        <v>-778989.24</v>
      </c>
      <c r="F70" s="143">
        <v>-4</v>
      </c>
      <c r="G70" s="142">
        <v>10905849.359999999</v>
      </c>
      <c r="H70" s="142">
        <v>56</v>
      </c>
    </row>
    <row r="71" spans="1:8" outlineLevel="1" x14ac:dyDescent="0.2">
      <c r="A71" s="150"/>
      <c r="B71" s="151" t="s">
        <v>271</v>
      </c>
      <c r="C71" s="152">
        <v>7183458.6200000001</v>
      </c>
      <c r="D71" s="153">
        <v>26</v>
      </c>
      <c r="E71" s="142">
        <v>2210294.96</v>
      </c>
      <c r="F71" s="143">
        <v>8</v>
      </c>
      <c r="G71" s="142">
        <v>9393753.5800000001</v>
      </c>
      <c r="H71" s="142">
        <v>34</v>
      </c>
    </row>
    <row r="72" spans="1:8" outlineLevel="1" x14ac:dyDescent="0.2">
      <c r="A72" s="150"/>
      <c r="B72" s="151" t="s">
        <v>272</v>
      </c>
      <c r="C72" s="152">
        <v>15979706.699999999</v>
      </c>
      <c r="D72" s="153">
        <v>53</v>
      </c>
      <c r="E72" s="142">
        <v>1507519.5</v>
      </c>
      <c r="F72" s="143">
        <v>5</v>
      </c>
      <c r="G72" s="142">
        <v>17487226.199999999</v>
      </c>
      <c r="H72" s="142">
        <v>58</v>
      </c>
    </row>
    <row r="73" spans="1:8" outlineLevel="1" x14ac:dyDescent="0.2">
      <c r="A73" s="150"/>
      <c r="B73" s="151" t="s">
        <v>273</v>
      </c>
      <c r="C73" s="152">
        <v>13238088.800000001</v>
      </c>
      <c r="D73" s="153">
        <v>40</v>
      </c>
      <c r="E73" s="142">
        <v>1654761.1</v>
      </c>
      <c r="F73" s="143">
        <v>5</v>
      </c>
      <c r="G73" s="142">
        <v>14892849.9</v>
      </c>
      <c r="H73" s="142">
        <v>45</v>
      </c>
    </row>
    <row r="74" spans="1:8" outlineLevel="1" x14ac:dyDescent="0.2">
      <c r="A74" s="150"/>
      <c r="B74" s="151" t="s">
        <v>274</v>
      </c>
      <c r="C74" s="152">
        <v>12001810.560000001</v>
      </c>
      <c r="D74" s="153">
        <v>48</v>
      </c>
      <c r="E74" s="142">
        <v>750113.16</v>
      </c>
      <c r="F74" s="143">
        <v>3</v>
      </c>
      <c r="G74" s="142">
        <v>12751923.720000001</v>
      </c>
      <c r="H74" s="142">
        <v>51</v>
      </c>
    </row>
    <row r="75" spans="1:8" outlineLevel="1" x14ac:dyDescent="0.2">
      <c r="A75" s="150"/>
      <c r="B75" s="151" t="s">
        <v>275</v>
      </c>
      <c r="C75" s="152">
        <v>6271478.7199999997</v>
      </c>
      <c r="D75" s="153">
        <v>8</v>
      </c>
      <c r="E75" s="142">
        <v>1567869.68</v>
      </c>
      <c r="F75" s="143">
        <v>2</v>
      </c>
      <c r="G75" s="142">
        <v>7839348.4000000004</v>
      </c>
      <c r="H75" s="142">
        <v>10</v>
      </c>
    </row>
    <row r="76" spans="1:8" x14ac:dyDescent="0.2">
      <c r="A76" s="147" t="s">
        <v>158</v>
      </c>
      <c r="B76" s="147" t="s">
        <v>159</v>
      </c>
      <c r="C76" s="148">
        <v>25164945.600000001</v>
      </c>
      <c r="D76" s="154">
        <v>72</v>
      </c>
      <c r="E76" s="137">
        <v>-1814533.44</v>
      </c>
      <c r="F76" s="138">
        <v>-4</v>
      </c>
      <c r="G76" s="137">
        <v>23350412.16</v>
      </c>
      <c r="H76" s="137">
        <v>68</v>
      </c>
    </row>
    <row r="77" spans="1:8" outlineLevel="1" collapsed="1" x14ac:dyDescent="0.2">
      <c r="A77" s="150"/>
      <c r="B77" s="151" t="s">
        <v>260</v>
      </c>
      <c r="C77" s="152">
        <v>17847181.199999999</v>
      </c>
      <c r="D77" s="153">
        <v>60</v>
      </c>
      <c r="E77" s="142">
        <v>-594906.04</v>
      </c>
      <c r="F77" s="143">
        <v>-2</v>
      </c>
      <c r="G77" s="142">
        <v>17252275.16</v>
      </c>
      <c r="H77" s="142">
        <v>58</v>
      </c>
    </row>
    <row r="78" spans="1:8" outlineLevel="1" x14ac:dyDescent="0.2">
      <c r="A78" s="150"/>
      <c r="B78" s="151" t="s">
        <v>261</v>
      </c>
      <c r="C78" s="152">
        <v>7317764.4000000004</v>
      </c>
      <c r="D78" s="153">
        <v>12</v>
      </c>
      <c r="E78" s="142">
        <v>-1219627.3999999999</v>
      </c>
      <c r="F78" s="143">
        <v>-2</v>
      </c>
      <c r="G78" s="142">
        <v>6098137</v>
      </c>
      <c r="H78" s="142">
        <v>10</v>
      </c>
    </row>
    <row r="79" spans="1:8" x14ac:dyDescent="0.2">
      <c r="A79" s="147" t="s">
        <v>45</v>
      </c>
      <c r="B79" s="147" t="s">
        <v>46</v>
      </c>
      <c r="C79" s="148">
        <v>43988580.009999998</v>
      </c>
      <c r="D79" s="154">
        <v>265</v>
      </c>
      <c r="E79" s="137">
        <v>-1471825.46</v>
      </c>
      <c r="F79" s="138">
        <v>-6</v>
      </c>
      <c r="G79" s="137">
        <v>42516754.549999997</v>
      </c>
      <c r="H79" s="137">
        <v>259</v>
      </c>
    </row>
    <row r="80" spans="1:8" outlineLevel="1" collapsed="1" x14ac:dyDescent="0.2">
      <c r="A80" s="150"/>
      <c r="B80" s="151" t="s">
        <v>255</v>
      </c>
      <c r="C80" s="152">
        <v>15100052.66</v>
      </c>
      <c r="D80" s="153">
        <v>77</v>
      </c>
      <c r="E80" s="142">
        <v>-980522.9</v>
      </c>
      <c r="F80" s="143">
        <v>-5</v>
      </c>
      <c r="G80" s="142">
        <v>14119529.76</v>
      </c>
      <c r="H80" s="142">
        <v>72</v>
      </c>
    </row>
    <row r="81" spans="1:8" outlineLevel="1" x14ac:dyDescent="0.2">
      <c r="A81" s="150"/>
      <c r="B81" s="151" t="s">
        <v>282</v>
      </c>
      <c r="C81" s="152">
        <v>4520613.8</v>
      </c>
      <c r="D81" s="153">
        <v>20</v>
      </c>
      <c r="E81" s="142">
        <v>-678092.07</v>
      </c>
      <c r="F81" s="143">
        <v>-3</v>
      </c>
      <c r="G81" s="142">
        <v>3842521.73</v>
      </c>
      <c r="H81" s="142">
        <v>17</v>
      </c>
    </row>
    <row r="82" spans="1:8" outlineLevel="1" x14ac:dyDescent="0.2">
      <c r="A82" s="150"/>
      <c r="B82" s="151" t="s">
        <v>256</v>
      </c>
      <c r="C82" s="152">
        <v>11063556.359999999</v>
      </c>
      <c r="D82" s="153">
        <v>76</v>
      </c>
      <c r="E82" s="142">
        <v>291146.21999999997</v>
      </c>
      <c r="F82" s="143">
        <v>2</v>
      </c>
      <c r="G82" s="142">
        <v>11354702.58</v>
      </c>
      <c r="H82" s="142">
        <v>78</v>
      </c>
    </row>
    <row r="83" spans="1:8" outlineLevel="1" x14ac:dyDescent="0.2">
      <c r="A83" s="150"/>
      <c r="B83" s="151" t="s">
        <v>267</v>
      </c>
      <c r="C83" s="152">
        <v>2456120.7999999998</v>
      </c>
      <c r="D83" s="153">
        <v>14</v>
      </c>
      <c r="E83" s="142">
        <v>-526311.6</v>
      </c>
      <c r="F83" s="143">
        <v>-3</v>
      </c>
      <c r="G83" s="142">
        <v>1929809.2</v>
      </c>
      <c r="H83" s="142">
        <v>11</v>
      </c>
    </row>
    <row r="84" spans="1:8" outlineLevel="1" x14ac:dyDescent="0.2">
      <c r="A84" s="150"/>
      <c r="B84" s="151" t="s">
        <v>268</v>
      </c>
      <c r="C84" s="152">
        <v>9140546.6099999994</v>
      </c>
      <c r="D84" s="153">
        <v>69</v>
      </c>
      <c r="E84" s="142">
        <v>264943.38</v>
      </c>
      <c r="F84" s="143">
        <v>2</v>
      </c>
      <c r="G84" s="142">
        <v>9405489.9900000002</v>
      </c>
      <c r="H84" s="142">
        <v>71</v>
      </c>
    </row>
    <row r="85" spans="1:8" outlineLevel="1" x14ac:dyDescent="0.2">
      <c r="A85" s="150"/>
      <c r="B85" s="151" t="s">
        <v>269</v>
      </c>
      <c r="C85" s="152">
        <v>785057.55</v>
      </c>
      <c r="D85" s="153">
        <v>5</v>
      </c>
      <c r="E85" s="142">
        <v>157011.51</v>
      </c>
      <c r="F85" s="143">
        <v>1</v>
      </c>
      <c r="G85" s="142">
        <v>942069.06</v>
      </c>
      <c r="H85" s="142">
        <v>6</v>
      </c>
    </row>
    <row r="86" spans="1:8" x14ac:dyDescent="0.2">
      <c r="A86" s="147" t="s">
        <v>22</v>
      </c>
      <c r="B86" s="147" t="s">
        <v>23</v>
      </c>
      <c r="C86" s="148">
        <v>152938702.71000001</v>
      </c>
      <c r="D86" s="154">
        <v>774</v>
      </c>
      <c r="E86" s="137">
        <v>-1352038.92</v>
      </c>
      <c r="F86" s="138">
        <v>-6</v>
      </c>
      <c r="G86" s="137">
        <v>151586663.78999999</v>
      </c>
      <c r="H86" s="137">
        <v>768</v>
      </c>
    </row>
    <row r="87" spans="1:8" outlineLevel="1" x14ac:dyDescent="0.2">
      <c r="A87" s="150"/>
      <c r="B87" s="151" t="s">
        <v>265</v>
      </c>
      <c r="C87" s="152">
        <v>17034103.5</v>
      </c>
      <c r="D87" s="153">
        <v>75</v>
      </c>
      <c r="E87" s="142">
        <v>227121.38</v>
      </c>
      <c r="F87" s="143">
        <v>1</v>
      </c>
      <c r="G87" s="142">
        <v>17261224.879999999</v>
      </c>
      <c r="H87" s="142">
        <v>76</v>
      </c>
    </row>
    <row r="88" spans="1:8" outlineLevel="1" x14ac:dyDescent="0.2">
      <c r="A88" s="150"/>
      <c r="B88" s="151" t="s">
        <v>255</v>
      </c>
      <c r="C88" s="152">
        <v>39809229.740000002</v>
      </c>
      <c r="D88" s="153">
        <v>203</v>
      </c>
      <c r="E88" s="142">
        <v>-2157150.38</v>
      </c>
      <c r="F88" s="143">
        <v>-11</v>
      </c>
      <c r="G88" s="142">
        <v>37652079.359999999</v>
      </c>
      <c r="H88" s="142">
        <v>192</v>
      </c>
    </row>
    <row r="89" spans="1:8" outlineLevel="1" x14ac:dyDescent="0.2">
      <c r="A89" s="150"/>
      <c r="B89" s="151" t="s">
        <v>276</v>
      </c>
      <c r="C89" s="152">
        <v>1787905.56</v>
      </c>
      <c r="D89" s="153">
        <v>7</v>
      </c>
      <c r="E89" s="142">
        <v>255415.08</v>
      </c>
      <c r="F89" s="143">
        <v>1</v>
      </c>
      <c r="G89" s="142">
        <v>2043320.64</v>
      </c>
      <c r="H89" s="142">
        <v>8</v>
      </c>
    </row>
    <row r="90" spans="1:8" outlineLevel="1" x14ac:dyDescent="0.2">
      <c r="A90" s="150"/>
      <c r="B90" s="151" t="s">
        <v>256</v>
      </c>
      <c r="C90" s="152">
        <v>24893001.809999999</v>
      </c>
      <c r="D90" s="153">
        <v>171</v>
      </c>
      <c r="E90" s="142">
        <v>145573.10999999999</v>
      </c>
      <c r="F90" s="143">
        <v>1</v>
      </c>
      <c r="G90" s="142">
        <v>25038574.920000002</v>
      </c>
      <c r="H90" s="142">
        <v>172</v>
      </c>
    </row>
    <row r="91" spans="1:8" outlineLevel="1" x14ac:dyDescent="0.2">
      <c r="A91" s="150"/>
      <c r="B91" s="151" t="s">
        <v>269</v>
      </c>
      <c r="C91" s="152">
        <v>2512184.16</v>
      </c>
      <c r="D91" s="153">
        <v>16</v>
      </c>
      <c r="E91" s="142">
        <v>471034.53</v>
      </c>
      <c r="F91" s="143">
        <v>3</v>
      </c>
      <c r="G91" s="142">
        <v>2983218.69</v>
      </c>
      <c r="H91" s="142">
        <v>19</v>
      </c>
    </row>
    <row r="92" spans="1:8" outlineLevel="1" x14ac:dyDescent="0.2">
      <c r="A92" s="150"/>
      <c r="B92" s="151" t="s">
        <v>270</v>
      </c>
      <c r="C92" s="152">
        <v>973736.55</v>
      </c>
      <c r="D92" s="153">
        <v>5</v>
      </c>
      <c r="E92" s="142">
        <v>-194747.31</v>
      </c>
      <c r="F92" s="143">
        <v>-1</v>
      </c>
      <c r="G92" s="142">
        <v>778989.24</v>
      </c>
      <c r="H92" s="142">
        <v>4</v>
      </c>
    </row>
    <row r="93" spans="1:8" outlineLevel="1" x14ac:dyDescent="0.2">
      <c r="A93" s="150"/>
      <c r="B93" s="151" t="s">
        <v>277</v>
      </c>
      <c r="C93" s="152">
        <v>2475726.75</v>
      </c>
      <c r="D93" s="153">
        <v>15</v>
      </c>
      <c r="E93" s="142">
        <v>165048.45000000001</v>
      </c>
      <c r="F93" s="143">
        <v>1</v>
      </c>
      <c r="G93" s="142">
        <v>2640775.2000000002</v>
      </c>
      <c r="H93" s="142">
        <v>16</v>
      </c>
    </row>
    <row r="94" spans="1:8" outlineLevel="1" x14ac:dyDescent="0.2">
      <c r="A94" s="150"/>
      <c r="B94" s="151" t="s">
        <v>274</v>
      </c>
      <c r="C94" s="152">
        <v>6751018.4400000004</v>
      </c>
      <c r="D94" s="153">
        <v>27</v>
      </c>
      <c r="E94" s="142">
        <v>250037.72</v>
      </c>
      <c r="F94" s="143">
        <v>1</v>
      </c>
      <c r="G94" s="142">
        <v>7001056.1600000001</v>
      </c>
      <c r="H94" s="142">
        <v>28</v>
      </c>
    </row>
    <row r="95" spans="1:8" outlineLevel="1" x14ac:dyDescent="0.2">
      <c r="A95" s="150"/>
      <c r="B95" s="151" t="s">
        <v>292</v>
      </c>
      <c r="C95" s="152">
        <v>6944015.25</v>
      </c>
      <c r="D95" s="153">
        <v>27</v>
      </c>
      <c r="E95" s="142">
        <v>-514371.5</v>
      </c>
      <c r="F95" s="143">
        <v>-2</v>
      </c>
      <c r="G95" s="142">
        <v>6429643.75</v>
      </c>
      <c r="H95" s="142">
        <v>25</v>
      </c>
    </row>
    <row r="96" spans="1:8" s="28" customFormat="1" x14ac:dyDescent="0.2">
      <c r="A96" s="144"/>
      <c r="B96" s="144"/>
      <c r="C96" s="144"/>
      <c r="D96" s="144"/>
      <c r="E96" s="142">
        <v>0</v>
      </c>
      <c r="F96" s="143">
        <v>0</v>
      </c>
      <c r="G96" s="142">
        <v>0</v>
      </c>
      <c r="H96" s="142">
        <v>0</v>
      </c>
    </row>
    <row r="97" spans="1:8" x14ac:dyDescent="0.2">
      <c r="A97" s="224" t="s">
        <v>24</v>
      </c>
      <c r="B97" s="224"/>
      <c r="C97" s="148">
        <v>2259720449.9000001</v>
      </c>
      <c r="D97" s="149">
        <v>10660</v>
      </c>
      <c r="E97" s="137">
        <v>-7970738.9900000002</v>
      </c>
      <c r="F97" s="138">
        <v>-30</v>
      </c>
      <c r="G97" s="137">
        <v>2251749710.9099998</v>
      </c>
      <c r="H97" s="137">
        <v>10630</v>
      </c>
    </row>
    <row r="98" spans="1:8" x14ac:dyDescent="0.2">
      <c r="A98" s="28"/>
      <c r="B98" s="28"/>
      <c r="C98" s="28"/>
      <c r="D98" s="28"/>
      <c r="E98" s="43"/>
      <c r="F98" s="28"/>
      <c r="G98" s="43"/>
      <c r="H98" s="28"/>
    </row>
    <row r="99" spans="1:8" x14ac:dyDescent="0.2">
      <c r="A99" s="28"/>
      <c r="B99" s="28"/>
      <c r="C99" s="28"/>
      <c r="D99" s="28"/>
      <c r="E99" s="43"/>
      <c r="F99" s="28"/>
      <c r="G99" s="43"/>
      <c r="H99" s="28"/>
    </row>
    <row r="100" spans="1:8" x14ac:dyDescent="0.2">
      <c r="A100" s="28"/>
      <c r="B100" s="28"/>
      <c r="C100" s="28"/>
      <c r="D100" s="28"/>
      <c r="E100" s="43"/>
      <c r="F100" s="28"/>
      <c r="G100" s="43"/>
      <c r="H100" s="28"/>
    </row>
    <row r="101" spans="1:8" x14ac:dyDescent="0.2">
      <c r="A101" s="28"/>
      <c r="B101" s="28"/>
      <c r="C101" s="28"/>
      <c r="D101" s="28"/>
      <c r="E101" s="43"/>
      <c r="F101" s="28"/>
      <c r="G101" s="43"/>
      <c r="H101" s="28"/>
    </row>
    <row r="102" spans="1:8" x14ac:dyDescent="0.2">
      <c r="A102" s="28"/>
      <c r="B102" s="28"/>
      <c r="C102" s="28"/>
      <c r="D102" s="28"/>
      <c r="E102" s="43"/>
      <c r="F102" s="28"/>
      <c r="G102" s="43"/>
      <c r="H102" s="28"/>
    </row>
    <row r="103" spans="1:8" x14ac:dyDescent="0.2">
      <c r="A103" s="28"/>
      <c r="B103" s="28"/>
      <c r="C103" s="28"/>
      <c r="D103" s="28"/>
      <c r="E103" s="43"/>
      <c r="F103" s="28"/>
      <c r="G103" s="43"/>
      <c r="H103" s="28"/>
    </row>
    <row r="104" spans="1:8" x14ac:dyDescent="0.2">
      <c r="A104" s="28"/>
      <c r="B104" s="28"/>
      <c r="C104" s="28"/>
      <c r="D104" s="28"/>
      <c r="E104" s="43"/>
      <c r="F104" s="28"/>
      <c r="G104" s="43"/>
      <c r="H104" s="28"/>
    </row>
    <row r="105" spans="1:8" x14ac:dyDescent="0.2">
      <c r="A105" s="28"/>
      <c r="B105" s="28"/>
      <c r="C105" s="28"/>
      <c r="D105" s="28"/>
      <c r="E105" s="43"/>
      <c r="F105" s="28"/>
      <c r="G105" s="43"/>
      <c r="H105" s="28"/>
    </row>
    <row r="106" spans="1:8" x14ac:dyDescent="0.2">
      <c r="A106" s="28"/>
      <c r="B106" s="28"/>
      <c r="C106" s="28"/>
      <c r="D106" s="28"/>
      <c r="E106" s="43"/>
      <c r="F106" s="28"/>
      <c r="G106" s="43"/>
      <c r="H106" s="28"/>
    </row>
    <row r="107" spans="1:8" x14ac:dyDescent="0.2">
      <c r="A107" s="28"/>
      <c r="B107" s="28"/>
      <c r="C107" s="28"/>
      <c r="D107" s="28"/>
      <c r="E107" s="43"/>
      <c r="F107" s="28"/>
      <c r="G107" s="43"/>
      <c r="H107" s="28"/>
    </row>
    <row r="108" spans="1:8" x14ac:dyDescent="0.2">
      <c r="A108" s="28"/>
      <c r="B108" s="28"/>
      <c r="C108" s="28"/>
      <c r="D108" s="28"/>
      <c r="E108" s="43"/>
      <c r="F108" s="28"/>
      <c r="G108" s="43"/>
      <c r="H108" s="28"/>
    </row>
    <row r="109" spans="1:8" x14ac:dyDescent="0.2">
      <c r="A109" s="28"/>
      <c r="B109" s="28"/>
      <c r="C109" s="28"/>
      <c r="D109" s="28"/>
      <c r="E109" s="43"/>
      <c r="F109" s="28"/>
      <c r="G109" s="43"/>
      <c r="H109" s="28"/>
    </row>
    <row r="110" spans="1:8" x14ac:dyDescent="0.2">
      <c r="A110" s="28"/>
      <c r="B110" s="28"/>
      <c r="C110" s="28"/>
      <c r="D110" s="28"/>
      <c r="E110" s="43"/>
      <c r="F110" s="28"/>
      <c r="G110" s="43"/>
      <c r="H110" s="28"/>
    </row>
    <row r="111" spans="1:8" x14ac:dyDescent="0.2">
      <c r="A111" s="28"/>
      <c r="B111" s="28"/>
      <c r="C111" s="28"/>
      <c r="D111" s="28"/>
      <c r="E111" s="43"/>
      <c r="F111" s="28"/>
      <c r="G111" s="43"/>
      <c r="H111" s="28"/>
    </row>
    <row r="112" spans="1:8" x14ac:dyDescent="0.2">
      <c r="A112" s="28"/>
      <c r="B112" s="28"/>
      <c r="C112" s="28"/>
      <c r="D112" s="28"/>
      <c r="E112" s="43"/>
      <c r="F112" s="28"/>
      <c r="G112" s="43"/>
      <c r="H112" s="28"/>
    </row>
    <row r="113" spans="1:8" x14ac:dyDescent="0.2">
      <c r="A113" s="28"/>
      <c r="B113" s="28"/>
      <c r="C113" s="28"/>
      <c r="D113" s="28"/>
      <c r="E113" s="43"/>
      <c r="F113" s="28"/>
      <c r="G113" s="43"/>
      <c r="H113" s="28"/>
    </row>
    <row r="114" spans="1:8" x14ac:dyDescent="0.2">
      <c r="A114" s="28"/>
      <c r="B114" s="28"/>
      <c r="C114" s="28"/>
      <c r="D114" s="28"/>
      <c r="E114" s="43"/>
      <c r="F114" s="28"/>
      <c r="G114" s="43"/>
      <c r="H114" s="28"/>
    </row>
    <row r="115" spans="1:8" x14ac:dyDescent="0.2">
      <c r="A115" s="28"/>
      <c r="B115" s="28"/>
      <c r="C115" s="28"/>
      <c r="D115" s="28"/>
      <c r="E115" s="43"/>
      <c r="F115" s="28"/>
      <c r="G115" s="43"/>
      <c r="H115" s="28"/>
    </row>
    <row r="116" spans="1:8" x14ac:dyDescent="0.2">
      <c r="A116" s="28"/>
      <c r="B116" s="28"/>
      <c r="C116" s="28"/>
      <c r="D116" s="28"/>
      <c r="E116" s="43"/>
      <c r="F116" s="28"/>
      <c r="G116" s="43"/>
      <c r="H116" s="28"/>
    </row>
    <row r="117" spans="1:8" x14ac:dyDescent="0.2">
      <c r="A117" s="28"/>
      <c r="B117" s="28"/>
      <c r="C117" s="28"/>
      <c r="D117" s="28"/>
      <c r="E117" s="43"/>
      <c r="F117" s="28"/>
      <c r="G117" s="43"/>
      <c r="H117" s="28"/>
    </row>
    <row r="118" spans="1:8" x14ac:dyDescent="0.2">
      <c r="A118" s="28"/>
      <c r="B118" s="28"/>
      <c r="C118" s="28"/>
      <c r="D118" s="28"/>
      <c r="E118" s="43"/>
      <c r="F118" s="28"/>
      <c r="G118" s="43"/>
      <c r="H118" s="28"/>
    </row>
    <row r="119" spans="1:8" x14ac:dyDescent="0.2">
      <c r="A119" s="28"/>
      <c r="B119" s="28"/>
      <c r="C119" s="28"/>
      <c r="D119" s="28"/>
      <c r="E119" s="43"/>
      <c r="F119" s="28"/>
      <c r="G119" s="43"/>
      <c r="H119" s="28"/>
    </row>
    <row r="120" spans="1:8" x14ac:dyDescent="0.2">
      <c r="A120" s="28"/>
      <c r="B120" s="28"/>
      <c r="C120" s="28"/>
      <c r="D120" s="28"/>
      <c r="E120" s="43"/>
      <c r="F120" s="28"/>
      <c r="G120" s="43"/>
      <c r="H120" s="28"/>
    </row>
    <row r="121" spans="1:8" x14ac:dyDescent="0.2">
      <c r="A121" s="28"/>
      <c r="B121" s="28"/>
      <c r="C121" s="28"/>
      <c r="D121" s="28"/>
      <c r="E121" s="43"/>
      <c r="F121" s="28"/>
      <c r="G121" s="43"/>
      <c r="H121" s="28"/>
    </row>
    <row r="122" spans="1:8" x14ac:dyDescent="0.2">
      <c r="A122" s="28"/>
      <c r="B122" s="28"/>
      <c r="C122" s="28"/>
      <c r="D122" s="28"/>
      <c r="E122" s="43"/>
      <c r="F122" s="28"/>
      <c r="G122" s="43"/>
      <c r="H122" s="28"/>
    </row>
    <row r="123" spans="1:8" x14ac:dyDescent="0.2">
      <c r="A123" s="28"/>
      <c r="B123" s="28"/>
      <c r="C123" s="28"/>
      <c r="D123" s="28"/>
      <c r="E123" s="43"/>
      <c r="F123" s="28"/>
      <c r="G123" s="43"/>
      <c r="H123" s="28"/>
    </row>
    <row r="124" spans="1:8" x14ac:dyDescent="0.2">
      <c r="A124" s="28"/>
      <c r="B124" s="28"/>
      <c r="C124" s="28"/>
      <c r="D124" s="28"/>
      <c r="E124" s="43"/>
      <c r="F124" s="28"/>
      <c r="G124" s="43"/>
      <c r="H124" s="28"/>
    </row>
    <row r="125" spans="1:8" x14ac:dyDescent="0.2">
      <c r="A125" s="28"/>
      <c r="B125" s="28"/>
      <c r="C125" s="28"/>
      <c r="D125" s="28"/>
      <c r="E125" s="43"/>
      <c r="F125" s="28"/>
      <c r="G125" s="43"/>
      <c r="H125" s="28"/>
    </row>
    <row r="126" spans="1:8" x14ac:dyDescent="0.2">
      <c r="A126" s="28"/>
      <c r="B126" s="28"/>
      <c r="C126" s="28"/>
      <c r="D126" s="28"/>
      <c r="E126" s="43"/>
      <c r="F126" s="28"/>
      <c r="G126" s="43"/>
      <c r="H126" s="28"/>
    </row>
    <row r="127" spans="1:8" x14ac:dyDescent="0.2">
      <c r="A127" s="28"/>
      <c r="B127" s="28"/>
      <c r="C127" s="28"/>
      <c r="D127" s="28"/>
      <c r="E127" s="43"/>
      <c r="F127" s="28"/>
      <c r="G127" s="43"/>
      <c r="H127" s="28"/>
    </row>
    <row r="128" spans="1:8" x14ac:dyDescent="0.2">
      <c r="A128" s="28"/>
      <c r="B128" s="28"/>
      <c r="C128" s="28"/>
      <c r="D128" s="28"/>
      <c r="E128" s="43"/>
      <c r="F128" s="28"/>
      <c r="G128" s="43"/>
      <c r="H128" s="28"/>
    </row>
    <row r="129" spans="1:8" x14ac:dyDescent="0.2">
      <c r="A129" s="28"/>
      <c r="B129" s="28"/>
      <c r="C129" s="28"/>
      <c r="D129" s="28"/>
      <c r="E129" s="43"/>
      <c r="F129" s="28"/>
      <c r="G129" s="43"/>
      <c r="H129" s="28"/>
    </row>
    <row r="130" spans="1:8" x14ac:dyDescent="0.2">
      <c r="A130" s="28"/>
      <c r="B130" s="28"/>
      <c r="C130" s="28"/>
      <c r="D130" s="28"/>
      <c r="E130" s="43"/>
      <c r="F130" s="28"/>
      <c r="G130" s="43"/>
      <c r="H130" s="28"/>
    </row>
    <row r="131" spans="1:8" x14ac:dyDescent="0.2">
      <c r="A131" s="28"/>
      <c r="B131" s="28"/>
      <c r="C131" s="28"/>
      <c r="D131" s="28"/>
      <c r="E131" s="43"/>
      <c r="F131" s="28"/>
      <c r="G131" s="43"/>
      <c r="H131" s="28"/>
    </row>
    <row r="132" spans="1:8" x14ac:dyDescent="0.2">
      <c r="A132" s="28"/>
      <c r="B132" s="28"/>
      <c r="C132" s="28"/>
      <c r="D132" s="28"/>
      <c r="E132" s="43"/>
      <c r="F132" s="28"/>
      <c r="G132" s="43"/>
      <c r="H132" s="28"/>
    </row>
    <row r="133" spans="1:8" x14ac:dyDescent="0.2">
      <c r="A133" s="28"/>
      <c r="B133" s="28"/>
      <c r="C133" s="28"/>
      <c r="D133" s="28"/>
      <c r="E133" s="43"/>
      <c r="F133" s="28"/>
      <c r="G133" s="43"/>
      <c r="H133" s="28"/>
    </row>
    <row r="134" spans="1:8" x14ac:dyDescent="0.2">
      <c r="A134" s="28"/>
      <c r="B134" s="28"/>
      <c r="C134" s="28"/>
      <c r="D134" s="28"/>
      <c r="E134" s="43"/>
      <c r="F134" s="28"/>
      <c r="G134" s="43"/>
      <c r="H134" s="28"/>
    </row>
    <row r="135" spans="1:8" x14ac:dyDescent="0.2">
      <c r="A135" s="28"/>
      <c r="B135" s="28"/>
      <c r="C135" s="28"/>
      <c r="D135" s="28"/>
      <c r="E135" s="43"/>
      <c r="F135" s="28"/>
      <c r="G135" s="43"/>
      <c r="H135" s="28"/>
    </row>
    <row r="136" spans="1:8" x14ac:dyDescent="0.2">
      <c r="A136" s="28"/>
      <c r="B136" s="28"/>
      <c r="C136" s="28"/>
      <c r="D136" s="28"/>
      <c r="E136" s="43"/>
      <c r="F136" s="28"/>
      <c r="G136" s="43"/>
      <c r="H136" s="28"/>
    </row>
    <row r="137" spans="1:8" x14ac:dyDescent="0.2">
      <c r="A137" s="28"/>
      <c r="B137" s="28"/>
      <c r="C137" s="28"/>
      <c r="D137" s="28"/>
      <c r="E137" s="43"/>
      <c r="F137" s="28"/>
      <c r="G137" s="43"/>
      <c r="H137" s="28"/>
    </row>
    <row r="138" spans="1:8" x14ac:dyDescent="0.2">
      <c r="A138" s="28"/>
      <c r="B138" s="28"/>
      <c r="C138" s="28"/>
      <c r="D138" s="28"/>
      <c r="E138" s="43"/>
      <c r="F138" s="28"/>
      <c r="G138" s="43"/>
      <c r="H138" s="28"/>
    </row>
    <row r="139" spans="1:8" x14ac:dyDescent="0.2">
      <c r="A139" s="28"/>
      <c r="B139" s="28"/>
      <c r="C139" s="28"/>
      <c r="D139" s="28"/>
      <c r="E139" s="43"/>
      <c r="F139" s="28"/>
      <c r="G139" s="43"/>
      <c r="H139" s="28"/>
    </row>
    <row r="140" spans="1:8" x14ac:dyDescent="0.2">
      <c r="A140" s="28"/>
      <c r="B140" s="28"/>
      <c r="C140" s="28"/>
      <c r="D140" s="28"/>
      <c r="E140" s="43"/>
      <c r="F140" s="28"/>
      <c r="G140" s="43"/>
      <c r="H140" s="28"/>
    </row>
    <row r="141" spans="1:8" x14ac:dyDescent="0.2">
      <c r="A141" s="28"/>
      <c r="B141" s="28"/>
      <c r="C141" s="28"/>
      <c r="D141" s="28"/>
      <c r="E141" s="43"/>
      <c r="F141" s="28"/>
      <c r="G141" s="43"/>
      <c r="H141" s="28"/>
    </row>
    <row r="142" spans="1:8" x14ac:dyDescent="0.2">
      <c r="A142" s="28"/>
      <c r="B142" s="28"/>
      <c r="C142" s="28"/>
      <c r="D142" s="28"/>
      <c r="E142" s="43"/>
      <c r="F142" s="28"/>
      <c r="G142" s="43"/>
      <c r="H142" s="28"/>
    </row>
    <row r="143" spans="1:8" x14ac:dyDescent="0.2">
      <c r="A143" s="28"/>
      <c r="B143" s="28"/>
      <c r="C143" s="28"/>
      <c r="D143" s="28"/>
      <c r="E143" s="43"/>
      <c r="F143" s="28"/>
      <c r="G143" s="43"/>
      <c r="H143" s="28"/>
    </row>
    <row r="144" spans="1:8" x14ac:dyDescent="0.2">
      <c r="A144" s="28"/>
      <c r="B144" s="28"/>
      <c r="C144" s="28"/>
      <c r="D144" s="28"/>
      <c r="E144" s="43"/>
      <c r="F144" s="28"/>
      <c r="G144" s="43"/>
      <c r="H144" s="28"/>
    </row>
    <row r="145" spans="1:8" x14ac:dyDescent="0.2">
      <c r="A145" s="28"/>
      <c r="B145" s="28"/>
      <c r="C145" s="28"/>
      <c r="D145" s="28"/>
      <c r="E145" s="43"/>
      <c r="F145" s="28"/>
      <c r="G145" s="43"/>
      <c r="H145" s="28"/>
    </row>
    <row r="146" spans="1:8" x14ac:dyDescent="0.2">
      <c r="A146" s="28"/>
      <c r="B146" s="28"/>
      <c r="C146" s="28"/>
      <c r="D146" s="28"/>
      <c r="E146" s="43"/>
      <c r="F146" s="28"/>
      <c r="G146" s="43"/>
      <c r="H146" s="28"/>
    </row>
    <row r="147" spans="1:8" x14ac:dyDescent="0.2">
      <c r="A147" s="28"/>
      <c r="B147" s="28"/>
      <c r="C147" s="28"/>
      <c r="D147" s="28"/>
      <c r="E147" s="43"/>
      <c r="F147" s="28"/>
      <c r="G147" s="43"/>
      <c r="H147" s="28"/>
    </row>
    <row r="148" spans="1:8" x14ac:dyDescent="0.2">
      <c r="A148" s="28"/>
      <c r="B148" s="28"/>
      <c r="C148" s="28"/>
      <c r="D148" s="28"/>
      <c r="E148" s="43"/>
      <c r="F148" s="28"/>
      <c r="G148" s="43"/>
      <c r="H148" s="28"/>
    </row>
    <row r="149" spans="1:8" x14ac:dyDescent="0.2">
      <c r="A149" s="28"/>
      <c r="B149" s="28"/>
      <c r="C149" s="28"/>
      <c r="D149" s="28"/>
      <c r="E149" s="43"/>
      <c r="F149" s="28"/>
      <c r="G149" s="43"/>
      <c r="H149" s="28"/>
    </row>
    <row r="150" spans="1:8" x14ac:dyDescent="0.2">
      <c r="A150" s="28"/>
      <c r="B150" s="28"/>
      <c r="C150" s="28"/>
      <c r="D150" s="28"/>
      <c r="E150" s="43"/>
      <c r="F150" s="28"/>
      <c r="G150" s="43"/>
      <c r="H150" s="28"/>
    </row>
    <row r="151" spans="1:8" x14ac:dyDescent="0.2">
      <c r="A151" s="28"/>
      <c r="B151" s="28"/>
      <c r="C151" s="28"/>
      <c r="D151" s="28"/>
      <c r="E151" s="43"/>
      <c r="F151" s="28"/>
      <c r="G151" s="43"/>
      <c r="H151" s="28"/>
    </row>
    <row r="152" spans="1:8" x14ac:dyDescent="0.2">
      <c r="A152" s="28"/>
      <c r="B152" s="28"/>
      <c r="C152" s="28"/>
      <c r="D152" s="28"/>
      <c r="E152" s="43"/>
      <c r="F152" s="28"/>
      <c r="G152" s="43"/>
      <c r="H152" s="28"/>
    </row>
    <row r="153" spans="1:8" x14ac:dyDescent="0.2">
      <c r="A153" s="28"/>
      <c r="B153" s="28"/>
      <c r="C153" s="28"/>
      <c r="D153" s="28"/>
      <c r="E153" s="43"/>
      <c r="F153" s="28"/>
      <c r="G153" s="43"/>
      <c r="H153" s="28"/>
    </row>
    <row r="154" spans="1:8" x14ac:dyDescent="0.2">
      <c r="A154" s="28"/>
      <c r="B154" s="28"/>
      <c r="C154" s="28"/>
      <c r="D154" s="28"/>
      <c r="E154" s="43"/>
      <c r="F154" s="28"/>
      <c r="G154" s="43"/>
      <c r="H154" s="28"/>
    </row>
    <row r="155" spans="1:8" x14ac:dyDescent="0.2">
      <c r="A155" s="28"/>
      <c r="B155" s="28"/>
      <c r="C155" s="28"/>
      <c r="D155" s="28"/>
      <c r="E155" s="43"/>
      <c r="F155" s="28"/>
      <c r="G155" s="43"/>
      <c r="H155" s="28"/>
    </row>
    <row r="156" spans="1:8" x14ac:dyDescent="0.2">
      <c r="A156" s="28"/>
      <c r="B156" s="28"/>
      <c r="C156" s="28"/>
      <c r="D156" s="28"/>
      <c r="E156" s="43"/>
      <c r="F156" s="28"/>
      <c r="G156" s="43"/>
      <c r="H156" s="28"/>
    </row>
    <row r="157" spans="1:8" x14ac:dyDescent="0.2">
      <c r="A157" s="28"/>
      <c r="B157" s="28"/>
      <c r="C157" s="28"/>
      <c r="D157" s="28"/>
      <c r="E157" s="43"/>
      <c r="F157" s="28"/>
      <c r="G157" s="43"/>
      <c r="H157" s="28"/>
    </row>
    <row r="158" spans="1:8" x14ac:dyDescent="0.2">
      <c r="A158" s="28"/>
      <c r="B158" s="28"/>
      <c r="C158" s="28"/>
      <c r="D158" s="28"/>
      <c r="E158" s="43"/>
      <c r="F158" s="28"/>
      <c r="G158" s="43"/>
      <c r="H158" s="28"/>
    </row>
    <row r="159" spans="1:8" x14ac:dyDescent="0.2">
      <c r="A159" s="28"/>
      <c r="B159" s="28"/>
      <c r="C159" s="28"/>
      <c r="D159" s="28"/>
      <c r="E159" s="43"/>
      <c r="F159" s="28"/>
      <c r="G159" s="43"/>
      <c r="H159" s="28"/>
    </row>
    <row r="160" spans="1:8" x14ac:dyDescent="0.2">
      <c r="A160" s="28"/>
      <c r="B160" s="28"/>
      <c r="C160" s="28"/>
      <c r="D160" s="28"/>
      <c r="E160" s="43"/>
      <c r="F160" s="28"/>
      <c r="G160" s="43"/>
      <c r="H160" s="28"/>
    </row>
    <row r="161" spans="1:8" x14ac:dyDescent="0.2">
      <c r="A161" s="28"/>
      <c r="B161" s="28"/>
      <c r="C161" s="28"/>
      <c r="D161" s="28"/>
      <c r="E161" s="43"/>
      <c r="F161" s="28"/>
      <c r="G161" s="43"/>
      <c r="H161" s="28"/>
    </row>
    <row r="162" spans="1:8" x14ac:dyDescent="0.2">
      <c r="A162" s="28"/>
      <c r="B162" s="28"/>
      <c r="C162" s="28"/>
      <c r="D162" s="28"/>
      <c r="E162" s="43"/>
      <c r="F162" s="28"/>
      <c r="G162" s="43"/>
      <c r="H162" s="28"/>
    </row>
    <row r="163" spans="1:8" x14ac:dyDescent="0.2">
      <c r="A163" s="28"/>
      <c r="B163" s="28"/>
      <c r="C163" s="28"/>
      <c r="D163" s="28"/>
      <c r="E163" s="43"/>
      <c r="F163" s="28"/>
      <c r="G163" s="43"/>
      <c r="H163" s="28"/>
    </row>
    <row r="164" spans="1:8" x14ac:dyDescent="0.2">
      <c r="A164" s="28"/>
      <c r="B164" s="28"/>
      <c r="C164" s="28"/>
      <c r="D164" s="28"/>
      <c r="E164" s="43"/>
      <c r="F164" s="28"/>
      <c r="G164" s="43"/>
      <c r="H164" s="28"/>
    </row>
    <row r="165" spans="1:8" x14ac:dyDescent="0.2">
      <c r="A165" s="28"/>
      <c r="B165" s="28"/>
      <c r="C165" s="28"/>
      <c r="D165" s="28"/>
      <c r="E165" s="43"/>
      <c r="F165" s="28"/>
      <c r="G165" s="43"/>
      <c r="H165" s="28"/>
    </row>
    <row r="166" spans="1:8" x14ac:dyDescent="0.2">
      <c r="A166" s="28"/>
      <c r="B166" s="28"/>
      <c r="C166" s="28"/>
      <c r="D166" s="28"/>
      <c r="E166" s="43"/>
      <c r="F166" s="28"/>
      <c r="G166" s="43"/>
      <c r="H166" s="28"/>
    </row>
    <row r="167" spans="1:8" x14ac:dyDescent="0.2">
      <c r="A167" s="28"/>
      <c r="B167" s="28"/>
      <c r="C167" s="28"/>
      <c r="D167" s="28"/>
      <c r="E167" s="43"/>
      <c r="F167" s="28"/>
      <c r="G167" s="43"/>
      <c r="H167" s="28"/>
    </row>
    <row r="168" spans="1:8" x14ac:dyDescent="0.2">
      <c r="A168" s="28"/>
      <c r="B168" s="28"/>
      <c r="C168" s="28"/>
      <c r="D168" s="28"/>
      <c r="E168" s="43"/>
      <c r="F168" s="28"/>
      <c r="G168" s="43"/>
      <c r="H168" s="28"/>
    </row>
    <row r="169" spans="1:8" x14ac:dyDescent="0.2">
      <c r="A169" s="28"/>
      <c r="B169" s="28"/>
      <c r="C169" s="28"/>
      <c r="D169" s="28"/>
      <c r="E169" s="43"/>
      <c r="F169" s="28"/>
      <c r="G169" s="43"/>
      <c r="H169" s="28"/>
    </row>
    <row r="170" spans="1:8" x14ac:dyDescent="0.2">
      <c r="A170" s="28"/>
      <c r="B170" s="28"/>
      <c r="C170" s="28"/>
      <c r="D170" s="28"/>
      <c r="E170" s="43"/>
      <c r="F170" s="28"/>
      <c r="G170" s="43"/>
      <c r="H170" s="28"/>
    </row>
    <row r="171" spans="1:8" x14ac:dyDescent="0.2">
      <c r="A171" s="28"/>
      <c r="B171" s="28"/>
      <c r="C171" s="28"/>
      <c r="D171" s="28"/>
      <c r="E171" s="43"/>
      <c r="F171" s="28"/>
      <c r="G171" s="43"/>
      <c r="H171" s="28"/>
    </row>
    <row r="172" spans="1:8" x14ac:dyDescent="0.2">
      <c r="A172" s="28"/>
      <c r="B172" s="28"/>
      <c r="C172" s="28"/>
      <c r="D172" s="28"/>
      <c r="E172" s="43"/>
      <c r="F172" s="28"/>
      <c r="G172" s="43"/>
      <c r="H172" s="28"/>
    </row>
    <row r="173" spans="1:8" x14ac:dyDescent="0.2">
      <c r="A173" s="28"/>
      <c r="B173" s="28"/>
      <c r="C173" s="28"/>
      <c r="D173" s="28"/>
      <c r="E173" s="43"/>
      <c r="F173" s="28"/>
      <c r="G173" s="43"/>
      <c r="H173" s="28"/>
    </row>
    <row r="174" spans="1:8" x14ac:dyDescent="0.2">
      <c r="A174" s="28"/>
      <c r="B174" s="28"/>
      <c r="C174" s="28"/>
      <c r="D174" s="28"/>
      <c r="E174" s="43"/>
      <c r="F174" s="28"/>
      <c r="G174" s="43"/>
      <c r="H174" s="28"/>
    </row>
    <row r="175" spans="1:8" x14ac:dyDescent="0.2">
      <c r="A175" s="28"/>
      <c r="B175" s="28"/>
      <c r="C175" s="28"/>
      <c r="D175" s="28"/>
      <c r="E175" s="43"/>
      <c r="F175" s="28"/>
      <c r="G175" s="43"/>
      <c r="H175" s="28"/>
    </row>
    <row r="176" spans="1:8" x14ac:dyDescent="0.2">
      <c r="A176" s="28"/>
      <c r="B176" s="28"/>
      <c r="C176" s="28"/>
      <c r="D176" s="28"/>
      <c r="E176" s="43"/>
      <c r="F176" s="28"/>
      <c r="G176" s="43"/>
      <c r="H176" s="28"/>
    </row>
    <row r="177" spans="1:8" x14ac:dyDescent="0.2">
      <c r="A177" s="28"/>
      <c r="B177" s="28"/>
      <c r="C177" s="28"/>
      <c r="D177" s="28"/>
      <c r="E177" s="43"/>
      <c r="F177" s="28"/>
      <c r="G177" s="43"/>
      <c r="H177" s="28"/>
    </row>
    <row r="178" spans="1:8" x14ac:dyDescent="0.2">
      <c r="A178" s="28"/>
      <c r="B178" s="28"/>
      <c r="C178" s="28"/>
      <c r="D178" s="28"/>
      <c r="E178" s="43"/>
      <c r="F178" s="28"/>
      <c r="G178" s="43"/>
      <c r="H178" s="28"/>
    </row>
    <row r="179" spans="1:8" x14ac:dyDescent="0.2">
      <c r="A179" s="28"/>
      <c r="B179" s="28"/>
      <c r="C179" s="28"/>
      <c r="D179" s="28"/>
      <c r="E179" s="43"/>
      <c r="F179" s="28"/>
      <c r="G179" s="43"/>
      <c r="H179" s="28"/>
    </row>
    <row r="180" spans="1:8" x14ac:dyDescent="0.2">
      <c r="A180" s="28"/>
      <c r="B180" s="28"/>
      <c r="C180" s="28"/>
      <c r="D180" s="28"/>
      <c r="E180" s="43"/>
      <c r="F180" s="28"/>
      <c r="G180" s="43"/>
      <c r="H180" s="28"/>
    </row>
    <row r="181" spans="1:8" x14ac:dyDescent="0.2">
      <c r="A181" s="28"/>
      <c r="B181" s="28"/>
      <c r="C181" s="28"/>
      <c r="D181" s="28"/>
      <c r="E181" s="43"/>
      <c r="F181" s="28"/>
      <c r="G181" s="43"/>
      <c r="H181" s="28"/>
    </row>
    <row r="182" spans="1:8" x14ac:dyDescent="0.2">
      <c r="A182" s="28"/>
      <c r="B182" s="28"/>
      <c r="C182" s="28"/>
      <c r="D182" s="28"/>
      <c r="E182" s="43"/>
      <c r="F182" s="28"/>
      <c r="G182" s="43"/>
      <c r="H182" s="28"/>
    </row>
    <row r="183" spans="1:8" x14ac:dyDescent="0.2">
      <c r="A183" s="28"/>
      <c r="B183" s="28"/>
      <c r="C183" s="28"/>
      <c r="D183" s="28"/>
      <c r="E183" s="43"/>
      <c r="F183" s="28"/>
      <c r="G183" s="43"/>
      <c r="H183" s="28"/>
    </row>
    <row r="184" spans="1:8" x14ac:dyDescent="0.2">
      <c r="A184" s="28"/>
      <c r="B184" s="28"/>
      <c r="C184" s="28"/>
      <c r="D184" s="28"/>
      <c r="E184" s="43"/>
      <c r="F184" s="28"/>
      <c r="G184" s="43"/>
      <c r="H184" s="28"/>
    </row>
    <row r="185" spans="1:8" x14ac:dyDescent="0.2">
      <c r="A185" s="28"/>
      <c r="B185" s="28"/>
      <c r="C185" s="28"/>
      <c r="D185" s="28"/>
      <c r="E185" s="43"/>
      <c r="F185" s="28"/>
      <c r="G185" s="43"/>
      <c r="H185" s="28"/>
    </row>
    <row r="186" spans="1:8" x14ac:dyDescent="0.2">
      <c r="A186" s="28"/>
      <c r="B186" s="28"/>
      <c r="C186" s="28"/>
      <c r="D186" s="28"/>
      <c r="E186" s="43"/>
      <c r="F186" s="28"/>
      <c r="G186" s="43"/>
      <c r="H186" s="28"/>
    </row>
    <row r="187" spans="1:8" x14ac:dyDescent="0.2">
      <c r="A187" s="28"/>
      <c r="B187" s="28"/>
      <c r="C187" s="28"/>
      <c r="D187" s="28"/>
      <c r="E187" s="43"/>
      <c r="F187" s="28"/>
      <c r="G187" s="43"/>
      <c r="H187" s="28"/>
    </row>
    <row r="188" spans="1:8" x14ac:dyDescent="0.2">
      <c r="A188" s="28"/>
      <c r="B188" s="28"/>
      <c r="C188" s="28"/>
      <c r="D188" s="28"/>
      <c r="E188" s="43"/>
      <c r="F188" s="28"/>
      <c r="G188" s="43"/>
      <c r="H188" s="28"/>
    </row>
    <row r="189" spans="1:8" x14ac:dyDescent="0.2">
      <c r="A189" s="28"/>
      <c r="B189" s="28"/>
      <c r="C189" s="28"/>
      <c r="D189" s="28"/>
      <c r="E189" s="43"/>
      <c r="F189" s="28"/>
      <c r="G189" s="43"/>
      <c r="H189" s="28"/>
    </row>
    <row r="190" spans="1:8" x14ac:dyDescent="0.2">
      <c r="A190" s="28"/>
      <c r="B190" s="28"/>
      <c r="C190" s="28"/>
      <c r="D190" s="28"/>
      <c r="E190" s="43"/>
      <c r="F190" s="28"/>
      <c r="G190" s="43"/>
      <c r="H190" s="28"/>
    </row>
    <row r="191" spans="1:8" x14ac:dyDescent="0.2">
      <c r="A191" s="28"/>
      <c r="B191" s="28"/>
      <c r="C191" s="28"/>
      <c r="D191" s="28"/>
      <c r="E191" s="43"/>
      <c r="F191" s="28"/>
      <c r="G191" s="43"/>
      <c r="H191" s="28"/>
    </row>
    <row r="192" spans="1:8" x14ac:dyDescent="0.2">
      <c r="A192" s="28"/>
      <c r="B192" s="28"/>
      <c r="C192" s="28"/>
      <c r="D192" s="28"/>
      <c r="E192" s="43"/>
      <c r="F192" s="28"/>
      <c r="G192" s="43"/>
      <c r="H192" s="28"/>
    </row>
    <row r="193" spans="1:8" x14ac:dyDescent="0.2">
      <c r="A193" s="28"/>
      <c r="B193" s="28"/>
      <c r="C193" s="28"/>
      <c r="D193" s="28"/>
      <c r="E193" s="43"/>
      <c r="F193" s="28"/>
      <c r="G193" s="43"/>
      <c r="H193" s="28"/>
    </row>
    <row r="194" spans="1:8" x14ac:dyDescent="0.2">
      <c r="A194" s="28"/>
      <c r="B194" s="28"/>
      <c r="C194" s="28"/>
      <c r="D194" s="28"/>
      <c r="E194" s="43"/>
      <c r="F194" s="28"/>
      <c r="G194" s="43"/>
      <c r="H194" s="28"/>
    </row>
    <row r="195" spans="1:8" x14ac:dyDescent="0.2">
      <c r="A195" s="28"/>
      <c r="B195" s="28"/>
      <c r="C195" s="28"/>
      <c r="D195" s="28"/>
      <c r="E195" s="43"/>
      <c r="F195" s="28"/>
      <c r="G195" s="43"/>
      <c r="H195" s="28"/>
    </row>
    <row r="196" spans="1:8" x14ac:dyDescent="0.2">
      <c r="A196" s="28"/>
      <c r="B196" s="28"/>
      <c r="C196" s="28"/>
      <c r="D196" s="28"/>
      <c r="E196" s="43"/>
      <c r="F196" s="28"/>
      <c r="G196" s="43"/>
      <c r="H196" s="28"/>
    </row>
    <row r="197" spans="1:8" x14ac:dyDescent="0.2">
      <c r="A197" s="28"/>
      <c r="B197" s="28"/>
      <c r="C197" s="28"/>
      <c r="D197" s="28"/>
      <c r="E197" s="43"/>
      <c r="F197" s="28"/>
      <c r="G197" s="43"/>
      <c r="H197" s="28"/>
    </row>
    <row r="198" spans="1:8" x14ac:dyDescent="0.2">
      <c r="A198" s="28"/>
      <c r="B198" s="28"/>
      <c r="C198" s="28"/>
      <c r="D198" s="28"/>
      <c r="E198" s="43"/>
      <c r="F198" s="28"/>
      <c r="G198" s="43"/>
      <c r="H198" s="28"/>
    </row>
    <row r="199" spans="1:8" x14ac:dyDescent="0.2">
      <c r="A199" s="28"/>
      <c r="B199" s="28"/>
      <c r="C199" s="28"/>
      <c r="D199" s="28"/>
      <c r="E199" s="43"/>
      <c r="F199" s="28"/>
      <c r="G199" s="43"/>
      <c r="H199" s="28"/>
    </row>
    <row r="200" spans="1:8" x14ac:dyDescent="0.2">
      <c r="A200" s="28"/>
      <c r="B200" s="28"/>
      <c r="C200" s="28"/>
      <c r="D200" s="28"/>
      <c r="E200" s="43"/>
      <c r="F200" s="28"/>
      <c r="G200" s="43"/>
      <c r="H200" s="28"/>
    </row>
    <row r="201" spans="1:8" x14ac:dyDescent="0.2">
      <c r="A201" s="28"/>
      <c r="B201" s="28"/>
      <c r="C201" s="28"/>
      <c r="D201" s="28"/>
      <c r="E201" s="43"/>
      <c r="F201" s="28"/>
      <c r="G201" s="43"/>
      <c r="H201" s="28"/>
    </row>
    <row r="202" spans="1:8" x14ac:dyDescent="0.2">
      <c r="A202" s="28"/>
      <c r="B202" s="28"/>
      <c r="C202" s="28"/>
      <c r="D202" s="28"/>
      <c r="E202" s="43"/>
      <c r="F202" s="28"/>
      <c r="G202" s="43"/>
      <c r="H202" s="28"/>
    </row>
    <row r="203" spans="1:8" x14ac:dyDescent="0.2">
      <c r="A203" s="28"/>
      <c r="B203" s="28"/>
      <c r="C203" s="28"/>
      <c r="D203" s="28"/>
      <c r="E203" s="43"/>
      <c r="F203" s="28"/>
      <c r="G203" s="43"/>
      <c r="H203" s="28"/>
    </row>
    <row r="204" spans="1:8" x14ac:dyDescent="0.2">
      <c r="A204" s="28"/>
      <c r="B204" s="28"/>
      <c r="C204" s="28"/>
      <c r="D204" s="28"/>
      <c r="E204" s="43"/>
      <c r="F204" s="28"/>
      <c r="G204" s="43"/>
      <c r="H204" s="28"/>
    </row>
    <row r="205" spans="1:8" x14ac:dyDescent="0.2">
      <c r="A205" s="28"/>
      <c r="B205" s="28"/>
      <c r="C205" s="28"/>
      <c r="D205" s="28"/>
      <c r="E205" s="43"/>
      <c r="F205" s="28"/>
      <c r="G205" s="43"/>
      <c r="H205" s="28"/>
    </row>
    <row r="206" spans="1:8" x14ac:dyDescent="0.2">
      <c r="A206" s="28"/>
      <c r="B206" s="28"/>
      <c r="C206" s="28"/>
      <c r="D206" s="28"/>
      <c r="E206" s="43"/>
      <c r="F206" s="28"/>
      <c r="G206" s="43"/>
      <c r="H206" s="28"/>
    </row>
    <row r="207" spans="1:8" x14ac:dyDescent="0.2">
      <c r="A207" s="28"/>
      <c r="B207" s="28"/>
      <c r="C207" s="28"/>
      <c r="D207" s="28"/>
      <c r="E207" s="43"/>
      <c r="F207" s="28"/>
      <c r="G207" s="43"/>
      <c r="H207" s="28"/>
    </row>
    <row r="208" spans="1:8" x14ac:dyDescent="0.2">
      <c r="A208" s="28"/>
      <c r="B208" s="28"/>
      <c r="C208" s="28"/>
      <c r="D208" s="28"/>
      <c r="E208" s="43"/>
      <c r="F208" s="28"/>
      <c r="G208" s="43"/>
      <c r="H208" s="28"/>
    </row>
    <row r="209" spans="1:8" x14ac:dyDescent="0.2">
      <c r="A209" s="28"/>
      <c r="B209" s="28"/>
      <c r="C209" s="28"/>
      <c r="D209" s="28"/>
      <c r="E209" s="43"/>
      <c r="F209" s="28"/>
      <c r="G209" s="43"/>
      <c r="H209" s="28"/>
    </row>
    <row r="210" spans="1:8" x14ac:dyDescent="0.2">
      <c r="A210" s="28"/>
      <c r="B210" s="28"/>
      <c r="C210" s="28"/>
      <c r="D210" s="28"/>
      <c r="E210" s="43"/>
      <c r="F210" s="28"/>
      <c r="G210" s="43"/>
      <c r="H210" s="28"/>
    </row>
    <row r="211" spans="1:8" x14ac:dyDescent="0.2">
      <c r="A211" s="28"/>
      <c r="B211" s="28"/>
      <c r="C211" s="28"/>
      <c r="D211" s="28"/>
      <c r="E211" s="43"/>
      <c r="F211" s="28"/>
      <c r="G211" s="43"/>
      <c r="H211" s="28"/>
    </row>
    <row r="212" spans="1:8" x14ac:dyDescent="0.2">
      <c r="A212" s="28"/>
      <c r="B212" s="28"/>
      <c r="C212" s="28"/>
      <c r="D212" s="28"/>
      <c r="E212" s="43"/>
      <c r="F212" s="28"/>
      <c r="G212" s="43"/>
      <c r="H212" s="28"/>
    </row>
    <row r="213" spans="1:8" x14ac:dyDescent="0.2">
      <c r="A213" s="28"/>
      <c r="B213" s="28"/>
      <c r="C213" s="28"/>
      <c r="D213" s="28"/>
      <c r="E213" s="43"/>
      <c r="F213" s="28"/>
      <c r="G213" s="43"/>
      <c r="H213" s="28"/>
    </row>
    <row r="214" spans="1:8" x14ac:dyDescent="0.2">
      <c r="A214" s="28"/>
      <c r="B214" s="28"/>
      <c r="C214" s="28"/>
      <c r="D214" s="28"/>
      <c r="E214" s="43"/>
      <c r="F214" s="28"/>
      <c r="G214" s="43"/>
      <c r="H214" s="28"/>
    </row>
    <row r="215" spans="1:8" x14ac:dyDescent="0.2">
      <c r="A215" s="28"/>
      <c r="B215" s="28"/>
      <c r="C215" s="28"/>
      <c r="D215" s="28"/>
      <c r="E215" s="43"/>
      <c r="F215" s="28"/>
      <c r="G215" s="43"/>
      <c r="H215" s="28"/>
    </row>
    <row r="216" spans="1:8" x14ac:dyDescent="0.2">
      <c r="A216" s="28"/>
      <c r="B216" s="28"/>
      <c r="C216" s="28"/>
      <c r="D216" s="28"/>
      <c r="E216" s="43"/>
      <c r="F216" s="28"/>
      <c r="G216" s="43"/>
      <c r="H216" s="28"/>
    </row>
    <row r="217" spans="1:8" x14ac:dyDescent="0.2">
      <c r="A217" s="28"/>
      <c r="B217" s="28"/>
      <c r="C217" s="28"/>
      <c r="D217" s="28"/>
      <c r="E217" s="43"/>
      <c r="F217" s="28"/>
      <c r="G217" s="43"/>
      <c r="H217" s="28"/>
    </row>
    <row r="218" spans="1:8" x14ac:dyDescent="0.2">
      <c r="A218" s="28"/>
      <c r="B218" s="28"/>
      <c r="C218" s="28"/>
      <c r="D218" s="28"/>
      <c r="E218" s="43"/>
      <c r="F218" s="28"/>
      <c r="G218" s="43"/>
      <c r="H218" s="28"/>
    </row>
    <row r="219" spans="1:8" x14ac:dyDescent="0.2">
      <c r="A219" s="28"/>
      <c r="B219" s="28"/>
      <c r="C219" s="28"/>
      <c r="D219" s="28"/>
      <c r="E219" s="43"/>
      <c r="F219" s="28"/>
      <c r="G219" s="43"/>
      <c r="H219" s="28"/>
    </row>
    <row r="220" spans="1:8" x14ac:dyDescent="0.2">
      <c r="A220" s="28"/>
      <c r="B220" s="28"/>
      <c r="C220" s="28"/>
      <c r="D220" s="28"/>
      <c r="E220" s="43"/>
      <c r="F220" s="28"/>
      <c r="G220" s="43"/>
      <c r="H220" s="28"/>
    </row>
    <row r="221" spans="1:8" x14ac:dyDescent="0.2">
      <c r="A221" s="28"/>
      <c r="B221" s="28"/>
      <c r="C221" s="28"/>
      <c r="D221" s="28"/>
      <c r="E221" s="43"/>
      <c r="F221" s="28"/>
      <c r="G221" s="43"/>
      <c r="H221" s="28"/>
    </row>
    <row r="222" spans="1:8" x14ac:dyDescent="0.2">
      <c r="A222" s="28"/>
      <c r="B222" s="28"/>
      <c r="C222" s="28"/>
      <c r="D222" s="28"/>
      <c r="E222" s="43"/>
      <c r="F222" s="28"/>
      <c r="G222" s="43"/>
      <c r="H222" s="28"/>
    </row>
    <row r="223" spans="1:8" x14ac:dyDescent="0.2">
      <c r="A223" s="28"/>
      <c r="B223" s="28"/>
      <c r="C223" s="28"/>
      <c r="D223" s="28"/>
      <c r="E223" s="43"/>
      <c r="F223" s="28"/>
      <c r="G223" s="43"/>
      <c r="H223" s="28"/>
    </row>
    <row r="224" spans="1:8" x14ac:dyDescent="0.2">
      <c r="A224" s="28"/>
      <c r="B224" s="28"/>
      <c r="C224" s="28"/>
      <c r="D224" s="28"/>
      <c r="E224" s="43"/>
      <c r="F224" s="28"/>
      <c r="G224" s="43"/>
      <c r="H224" s="28"/>
    </row>
    <row r="225" spans="1:8" x14ac:dyDescent="0.2">
      <c r="A225" s="28"/>
      <c r="B225" s="28"/>
      <c r="C225" s="28"/>
      <c r="D225" s="28"/>
      <c r="E225" s="43"/>
      <c r="F225" s="28"/>
      <c r="G225" s="43"/>
      <c r="H225" s="28"/>
    </row>
    <row r="226" spans="1:8" x14ac:dyDescent="0.2">
      <c r="A226" s="28"/>
      <c r="B226" s="28"/>
      <c r="C226" s="28"/>
      <c r="D226" s="28"/>
      <c r="E226" s="43"/>
      <c r="F226" s="28"/>
      <c r="G226" s="43"/>
      <c r="H226" s="28"/>
    </row>
    <row r="227" spans="1:8" x14ac:dyDescent="0.2">
      <c r="A227" s="28"/>
      <c r="B227" s="28"/>
      <c r="C227" s="28"/>
      <c r="D227" s="28"/>
      <c r="E227" s="43"/>
      <c r="F227" s="28"/>
      <c r="G227" s="43"/>
      <c r="H227" s="28"/>
    </row>
    <row r="228" spans="1:8" x14ac:dyDescent="0.2">
      <c r="A228" s="28"/>
      <c r="B228" s="28"/>
      <c r="C228" s="28"/>
      <c r="D228" s="28"/>
      <c r="E228" s="43"/>
      <c r="F228" s="28"/>
      <c r="G228" s="43"/>
      <c r="H228" s="28"/>
    </row>
    <row r="229" spans="1:8" x14ac:dyDescent="0.2">
      <c r="A229" s="28"/>
      <c r="B229" s="28"/>
      <c r="C229" s="28"/>
      <c r="D229" s="28"/>
      <c r="E229" s="43"/>
      <c r="F229" s="28"/>
      <c r="G229" s="43"/>
      <c r="H229" s="28"/>
    </row>
    <row r="230" spans="1:8" x14ac:dyDescent="0.2">
      <c r="A230" s="28"/>
      <c r="B230" s="28"/>
      <c r="C230" s="28"/>
      <c r="D230" s="28"/>
      <c r="E230" s="43"/>
      <c r="F230" s="28"/>
      <c r="G230" s="43"/>
      <c r="H230" s="28"/>
    </row>
    <row r="231" spans="1:8" x14ac:dyDescent="0.2">
      <c r="A231" s="28"/>
      <c r="B231" s="28"/>
      <c r="C231" s="28"/>
      <c r="D231" s="28"/>
      <c r="E231" s="43"/>
      <c r="F231" s="28"/>
      <c r="G231" s="43"/>
      <c r="H231" s="28"/>
    </row>
    <row r="232" spans="1:8" x14ac:dyDescent="0.2">
      <c r="A232" s="28"/>
      <c r="B232" s="28"/>
      <c r="C232" s="28"/>
      <c r="D232" s="28"/>
      <c r="E232" s="43"/>
      <c r="F232" s="28"/>
      <c r="G232" s="43"/>
      <c r="H232" s="28"/>
    </row>
    <row r="233" spans="1:8" x14ac:dyDescent="0.2">
      <c r="A233" s="28"/>
      <c r="B233" s="28"/>
      <c r="C233" s="28"/>
      <c r="D233" s="28"/>
      <c r="E233" s="43"/>
      <c r="F233" s="28"/>
      <c r="G233" s="43"/>
      <c r="H233" s="28"/>
    </row>
    <row r="234" spans="1:8" x14ac:dyDescent="0.2">
      <c r="A234" s="28"/>
      <c r="B234" s="28"/>
      <c r="C234" s="28"/>
      <c r="D234" s="28"/>
      <c r="E234" s="43"/>
      <c r="F234" s="28"/>
      <c r="G234" s="43"/>
      <c r="H234" s="28"/>
    </row>
    <row r="235" spans="1:8" x14ac:dyDescent="0.2">
      <c r="A235" s="28"/>
      <c r="B235" s="28"/>
      <c r="C235" s="28"/>
      <c r="D235" s="28"/>
      <c r="E235" s="43"/>
      <c r="F235" s="28"/>
      <c r="G235" s="43"/>
      <c r="H235" s="28"/>
    </row>
    <row r="236" spans="1:8" x14ac:dyDescent="0.2">
      <c r="A236" s="28"/>
      <c r="B236" s="28"/>
      <c r="C236" s="28"/>
      <c r="D236" s="28"/>
      <c r="E236" s="43"/>
      <c r="F236" s="28"/>
      <c r="G236" s="43"/>
      <c r="H236" s="28"/>
    </row>
    <row r="237" spans="1:8" x14ac:dyDescent="0.2">
      <c r="A237" s="28"/>
      <c r="B237" s="28"/>
      <c r="C237" s="28"/>
      <c r="D237" s="28"/>
      <c r="E237" s="43"/>
      <c r="F237" s="28"/>
      <c r="G237" s="43"/>
      <c r="H237" s="28"/>
    </row>
    <row r="238" spans="1:8" x14ac:dyDescent="0.2">
      <c r="A238" s="28"/>
      <c r="B238" s="28"/>
      <c r="C238" s="28"/>
      <c r="D238" s="28"/>
      <c r="E238" s="43"/>
      <c r="F238" s="28"/>
      <c r="G238" s="43"/>
      <c r="H238" s="28"/>
    </row>
    <row r="239" spans="1:8" x14ac:dyDescent="0.2">
      <c r="A239" s="28"/>
      <c r="B239" s="28"/>
      <c r="C239" s="28"/>
      <c r="D239" s="28"/>
      <c r="E239" s="43"/>
      <c r="F239" s="28"/>
      <c r="G239" s="43"/>
      <c r="H239" s="28"/>
    </row>
    <row r="240" spans="1:8" x14ac:dyDescent="0.2">
      <c r="A240" s="28"/>
      <c r="B240" s="28"/>
      <c r="C240" s="28"/>
      <c r="D240" s="28"/>
      <c r="E240" s="43"/>
      <c r="F240" s="28"/>
      <c r="G240" s="43"/>
      <c r="H240" s="28"/>
    </row>
    <row r="241" spans="1:8" x14ac:dyDescent="0.2">
      <c r="A241" s="28"/>
      <c r="B241" s="28"/>
      <c r="C241" s="28"/>
      <c r="D241" s="28"/>
      <c r="E241" s="43"/>
      <c r="F241" s="28"/>
      <c r="G241" s="43"/>
      <c r="H241" s="28"/>
    </row>
    <row r="242" spans="1:8" x14ac:dyDescent="0.2">
      <c r="A242" s="28"/>
      <c r="B242" s="28"/>
      <c r="C242" s="28"/>
      <c r="D242" s="28"/>
      <c r="E242" s="43"/>
      <c r="F242" s="28"/>
      <c r="G242" s="43"/>
      <c r="H242" s="28"/>
    </row>
    <row r="243" spans="1:8" x14ac:dyDescent="0.2">
      <c r="A243" s="28"/>
      <c r="B243" s="28"/>
      <c r="C243" s="28"/>
      <c r="D243" s="28"/>
      <c r="E243" s="43"/>
      <c r="F243" s="28"/>
      <c r="G243" s="43"/>
      <c r="H243" s="28"/>
    </row>
    <row r="244" spans="1:8" x14ac:dyDescent="0.2">
      <c r="A244" s="28"/>
      <c r="B244" s="28"/>
      <c r="C244" s="28"/>
      <c r="D244" s="28"/>
      <c r="E244" s="43"/>
      <c r="F244" s="28"/>
      <c r="G244" s="43"/>
      <c r="H244" s="28"/>
    </row>
    <row r="245" spans="1:8" x14ac:dyDescent="0.2">
      <c r="A245" s="28"/>
      <c r="B245" s="28"/>
      <c r="C245" s="28"/>
      <c r="D245" s="28"/>
      <c r="E245" s="43"/>
      <c r="F245" s="28"/>
      <c r="G245" s="43"/>
      <c r="H245" s="28"/>
    </row>
    <row r="246" spans="1:8" x14ac:dyDescent="0.2">
      <c r="A246" s="28"/>
      <c r="B246" s="28"/>
      <c r="C246" s="28"/>
      <c r="D246" s="28"/>
      <c r="E246" s="43"/>
      <c r="F246" s="28"/>
      <c r="G246" s="43"/>
      <c r="H246" s="28"/>
    </row>
    <row r="247" spans="1:8" x14ac:dyDescent="0.2">
      <c r="A247" s="28"/>
      <c r="B247" s="28"/>
      <c r="C247" s="28"/>
      <c r="D247" s="28"/>
      <c r="E247" s="43"/>
      <c r="F247" s="28"/>
      <c r="G247" s="43"/>
      <c r="H247" s="28"/>
    </row>
    <row r="248" spans="1:8" x14ac:dyDescent="0.2">
      <c r="A248" s="28"/>
      <c r="B248" s="28"/>
      <c r="C248" s="28"/>
      <c r="D248" s="28"/>
      <c r="E248" s="43"/>
      <c r="F248" s="28"/>
      <c r="G248" s="43"/>
      <c r="H248" s="28"/>
    </row>
    <row r="249" spans="1:8" x14ac:dyDescent="0.2">
      <c r="A249" s="28"/>
      <c r="B249" s="28"/>
      <c r="C249" s="28"/>
      <c r="D249" s="28"/>
      <c r="E249" s="43"/>
      <c r="F249" s="28"/>
      <c r="G249" s="43"/>
      <c r="H249" s="28"/>
    </row>
    <row r="250" spans="1:8" x14ac:dyDescent="0.2">
      <c r="A250" s="28"/>
      <c r="B250" s="28"/>
      <c r="C250" s="28"/>
      <c r="D250" s="28"/>
      <c r="E250" s="43"/>
      <c r="F250" s="28"/>
      <c r="G250" s="43"/>
      <c r="H250" s="28"/>
    </row>
    <row r="251" spans="1:8" x14ac:dyDescent="0.2">
      <c r="A251" s="28"/>
      <c r="B251" s="28"/>
      <c r="C251" s="28"/>
      <c r="D251" s="28"/>
      <c r="E251" s="43"/>
      <c r="F251" s="28"/>
      <c r="G251" s="43"/>
      <c r="H251" s="28"/>
    </row>
    <row r="252" spans="1:8" x14ac:dyDescent="0.2">
      <c r="A252" s="28"/>
      <c r="B252" s="28"/>
      <c r="C252" s="28"/>
      <c r="D252" s="28"/>
      <c r="E252" s="43"/>
      <c r="F252" s="28"/>
      <c r="G252" s="43"/>
      <c r="H252" s="28"/>
    </row>
    <row r="253" spans="1:8" x14ac:dyDescent="0.2">
      <c r="A253" s="28"/>
      <c r="B253" s="28"/>
      <c r="C253" s="28"/>
      <c r="D253" s="28"/>
      <c r="E253" s="43"/>
      <c r="F253" s="28"/>
      <c r="G253" s="43"/>
      <c r="H253" s="28"/>
    </row>
    <row r="254" spans="1:8" x14ac:dyDescent="0.2">
      <c r="A254" s="28"/>
      <c r="B254" s="28"/>
      <c r="C254" s="28"/>
      <c r="D254" s="28"/>
      <c r="E254" s="43"/>
      <c r="F254" s="28"/>
      <c r="G254" s="43"/>
      <c r="H254" s="28"/>
    </row>
    <row r="255" spans="1:8" x14ac:dyDescent="0.2">
      <c r="A255" s="28"/>
      <c r="B255" s="28"/>
      <c r="C255" s="28"/>
      <c r="D255" s="28"/>
      <c r="E255" s="43"/>
      <c r="F255" s="28"/>
      <c r="G255" s="43"/>
      <c r="H255" s="28"/>
    </row>
    <row r="256" spans="1:8" x14ac:dyDescent="0.2">
      <c r="A256" s="28"/>
      <c r="B256" s="28"/>
      <c r="C256" s="28"/>
      <c r="D256" s="28"/>
      <c r="E256" s="43"/>
      <c r="F256" s="28"/>
      <c r="G256" s="43"/>
      <c r="H256" s="28"/>
    </row>
    <row r="257" spans="1:8" x14ac:dyDescent="0.2">
      <c r="A257" s="28"/>
      <c r="B257" s="28"/>
      <c r="C257" s="28"/>
      <c r="D257" s="28"/>
      <c r="E257" s="43"/>
      <c r="F257" s="28"/>
      <c r="G257" s="43"/>
      <c r="H257" s="28"/>
    </row>
    <row r="258" spans="1:8" x14ac:dyDescent="0.2">
      <c r="A258" s="28"/>
      <c r="B258" s="28"/>
      <c r="C258" s="28"/>
      <c r="D258" s="28"/>
      <c r="E258" s="43"/>
      <c r="F258" s="28"/>
      <c r="G258" s="43"/>
      <c r="H258" s="28"/>
    </row>
    <row r="259" spans="1:8" x14ac:dyDescent="0.2">
      <c r="A259" s="28"/>
      <c r="B259" s="28"/>
      <c r="C259" s="28"/>
      <c r="D259" s="28"/>
      <c r="E259" s="43"/>
      <c r="F259" s="28"/>
      <c r="G259" s="43"/>
      <c r="H259" s="28"/>
    </row>
    <row r="260" spans="1:8" x14ac:dyDescent="0.2">
      <c r="A260" s="28"/>
      <c r="B260" s="28"/>
      <c r="C260" s="28"/>
      <c r="D260" s="28"/>
      <c r="E260" s="43"/>
      <c r="F260" s="28"/>
      <c r="G260" s="43"/>
      <c r="H260" s="28"/>
    </row>
    <row r="261" spans="1:8" x14ac:dyDescent="0.2">
      <c r="A261" s="28"/>
      <c r="B261" s="28"/>
      <c r="C261" s="28"/>
      <c r="D261" s="28"/>
      <c r="E261" s="43"/>
      <c r="F261" s="28"/>
      <c r="G261" s="43"/>
      <c r="H261" s="28"/>
    </row>
    <row r="262" spans="1:8" x14ac:dyDescent="0.2">
      <c r="A262" s="28"/>
      <c r="B262" s="28"/>
      <c r="C262" s="28"/>
      <c r="D262" s="28"/>
      <c r="E262" s="43"/>
      <c r="F262" s="28"/>
      <c r="G262" s="43"/>
      <c r="H262" s="28"/>
    </row>
    <row r="263" spans="1:8" x14ac:dyDescent="0.2">
      <c r="A263" s="28"/>
      <c r="B263" s="28"/>
      <c r="C263" s="28"/>
      <c r="D263" s="28"/>
      <c r="E263" s="43"/>
      <c r="F263" s="28"/>
      <c r="G263" s="43"/>
      <c r="H263" s="28"/>
    </row>
    <row r="264" spans="1:8" x14ac:dyDescent="0.2">
      <c r="A264" s="28"/>
      <c r="B264" s="28"/>
      <c r="C264" s="28"/>
      <c r="D264" s="28"/>
      <c r="E264" s="43"/>
      <c r="F264" s="28"/>
      <c r="G264" s="43"/>
      <c r="H264" s="28"/>
    </row>
    <row r="265" spans="1:8" x14ac:dyDescent="0.2">
      <c r="A265" s="28"/>
      <c r="B265" s="28"/>
      <c r="C265" s="28"/>
      <c r="D265" s="28"/>
      <c r="E265" s="43"/>
      <c r="F265" s="28"/>
      <c r="G265" s="43"/>
      <c r="H265" s="28"/>
    </row>
    <row r="266" spans="1:8" x14ac:dyDescent="0.2">
      <c r="A266" s="28"/>
      <c r="B266" s="28"/>
      <c r="C266" s="28"/>
      <c r="D266" s="28"/>
      <c r="E266" s="43"/>
      <c r="F266" s="28"/>
      <c r="G266" s="43"/>
      <c r="H266" s="28"/>
    </row>
    <row r="267" spans="1:8" x14ac:dyDescent="0.2">
      <c r="A267" s="28"/>
      <c r="B267" s="28"/>
      <c r="C267" s="28"/>
      <c r="D267" s="28"/>
      <c r="E267" s="43"/>
      <c r="F267" s="28"/>
      <c r="G267" s="43"/>
      <c r="H267" s="28"/>
    </row>
    <row r="268" spans="1:8" x14ac:dyDescent="0.2">
      <c r="A268" s="28"/>
      <c r="B268" s="28"/>
      <c r="C268" s="28"/>
      <c r="D268" s="28"/>
      <c r="E268" s="43"/>
      <c r="F268" s="28"/>
      <c r="G268" s="43"/>
      <c r="H268" s="28"/>
    </row>
    <row r="269" spans="1:8" x14ac:dyDescent="0.2">
      <c r="A269" s="28"/>
      <c r="B269" s="28"/>
      <c r="C269" s="28"/>
      <c r="D269" s="28"/>
      <c r="E269" s="43"/>
      <c r="F269" s="28"/>
      <c r="G269" s="43"/>
      <c r="H269" s="28"/>
    </row>
    <row r="270" spans="1:8" x14ac:dyDescent="0.2">
      <c r="A270" s="28"/>
      <c r="B270" s="28"/>
      <c r="C270" s="28"/>
      <c r="D270" s="28"/>
      <c r="E270" s="43"/>
      <c r="F270" s="28"/>
      <c r="G270" s="43"/>
      <c r="H270" s="28"/>
    </row>
    <row r="271" spans="1:8" x14ac:dyDescent="0.2">
      <c r="A271" s="28"/>
      <c r="B271" s="28"/>
      <c r="C271" s="28"/>
      <c r="D271" s="28"/>
      <c r="E271" s="43"/>
      <c r="F271" s="28"/>
      <c r="G271" s="43"/>
      <c r="H271" s="28"/>
    </row>
    <row r="272" spans="1:8" x14ac:dyDescent="0.2">
      <c r="A272" s="28"/>
      <c r="B272" s="28"/>
      <c r="C272" s="28"/>
      <c r="D272" s="28"/>
      <c r="E272" s="43"/>
      <c r="F272" s="28"/>
      <c r="G272" s="43"/>
      <c r="H272" s="28"/>
    </row>
    <row r="273" spans="1:8" x14ac:dyDescent="0.2">
      <c r="A273" s="28"/>
      <c r="B273" s="28"/>
      <c r="C273" s="28"/>
      <c r="D273" s="28"/>
      <c r="E273" s="43"/>
      <c r="F273" s="28"/>
      <c r="G273" s="43"/>
      <c r="H273" s="28"/>
    </row>
    <row r="274" spans="1:8" x14ac:dyDescent="0.2">
      <c r="A274" s="28"/>
      <c r="B274" s="28"/>
      <c r="C274" s="28"/>
      <c r="D274" s="28"/>
      <c r="E274" s="43"/>
      <c r="F274" s="28"/>
      <c r="G274" s="43"/>
      <c r="H274" s="28"/>
    </row>
    <row r="275" spans="1:8" x14ac:dyDescent="0.2">
      <c r="A275" s="28"/>
      <c r="B275" s="28"/>
      <c r="C275" s="28"/>
      <c r="D275" s="28"/>
      <c r="E275" s="43"/>
      <c r="F275" s="28"/>
      <c r="G275" s="43"/>
      <c r="H275" s="28"/>
    </row>
    <row r="276" spans="1:8" x14ac:dyDescent="0.2">
      <c r="A276" s="28"/>
      <c r="B276" s="28"/>
      <c r="C276" s="28"/>
      <c r="D276" s="28"/>
      <c r="E276" s="43"/>
      <c r="F276" s="28"/>
      <c r="G276" s="43"/>
      <c r="H276" s="28"/>
    </row>
    <row r="277" spans="1:8" x14ac:dyDescent="0.2">
      <c r="A277" s="28"/>
      <c r="B277" s="28"/>
      <c r="C277" s="28"/>
      <c r="D277" s="28"/>
      <c r="E277" s="43"/>
      <c r="F277" s="28"/>
      <c r="G277" s="43"/>
      <c r="H277" s="28"/>
    </row>
    <row r="278" spans="1:8" x14ac:dyDescent="0.2">
      <c r="A278" s="28"/>
      <c r="B278" s="28"/>
      <c r="C278" s="28"/>
      <c r="D278" s="28"/>
      <c r="E278" s="43"/>
      <c r="F278" s="28"/>
      <c r="G278" s="43"/>
      <c r="H278" s="28"/>
    </row>
    <row r="279" spans="1:8" x14ac:dyDescent="0.2">
      <c r="A279" s="28"/>
      <c r="B279" s="28"/>
      <c r="C279" s="28"/>
      <c r="D279" s="28"/>
      <c r="E279" s="43"/>
      <c r="F279" s="28"/>
      <c r="G279" s="43"/>
      <c r="H279" s="28"/>
    </row>
    <row r="280" spans="1:8" x14ac:dyDescent="0.2">
      <c r="A280" s="28"/>
      <c r="B280" s="28"/>
      <c r="C280" s="28"/>
      <c r="D280" s="28"/>
      <c r="E280" s="43"/>
      <c r="F280" s="28"/>
      <c r="G280" s="43"/>
      <c r="H280" s="28"/>
    </row>
    <row r="281" spans="1:8" x14ac:dyDescent="0.2">
      <c r="A281" s="28"/>
      <c r="B281" s="28"/>
      <c r="C281" s="28"/>
      <c r="D281" s="28"/>
      <c r="E281" s="43"/>
      <c r="F281" s="28"/>
      <c r="G281" s="43"/>
      <c r="H281" s="28"/>
    </row>
    <row r="282" spans="1:8" x14ac:dyDescent="0.2">
      <c r="A282" s="28"/>
      <c r="B282" s="28"/>
      <c r="C282" s="28"/>
      <c r="D282" s="28"/>
      <c r="E282" s="43"/>
      <c r="F282" s="28"/>
      <c r="G282" s="43"/>
      <c r="H282" s="28"/>
    </row>
    <row r="283" spans="1:8" x14ac:dyDescent="0.2">
      <c r="A283" s="28"/>
      <c r="B283" s="28"/>
      <c r="C283" s="28"/>
      <c r="D283" s="28"/>
      <c r="E283" s="43"/>
      <c r="F283" s="28"/>
      <c r="G283" s="43"/>
      <c r="H283" s="28"/>
    </row>
    <row r="284" spans="1:8" x14ac:dyDescent="0.2">
      <c r="A284" s="28"/>
      <c r="B284" s="28"/>
      <c r="C284" s="28"/>
      <c r="D284" s="28"/>
      <c r="E284" s="43"/>
      <c r="F284" s="28"/>
      <c r="G284" s="43"/>
      <c r="H284" s="28"/>
    </row>
    <row r="285" spans="1:8" x14ac:dyDescent="0.2">
      <c r="A285" s="28"/>
      <c r="B285" s="28"/>
      <c r="C285" s="28"/>
      <c r="D285" s="28"/>
      <c r="E285" s="43"/>
      <c r="F285" s="28"/>
      <c r="G285" s="43"/>
      <c r="H285" s="28"/>
    </row>
    <row r="286" spans="1:8" x14ac:dyDescent="0.2">
      <c r="A286" s="28"/>
      <c r="B286" s="28"/>
      <c r="C286" s="28"/>
      <c r="D286" s="28"/>
      <c r="E286" s="43"/>
      <c r="F286" s="28"/>
      <c r="G286" s="43"/>
      <c r="H286" s="28"/>
    </row>
    <row r="287" spans="1:8" x14ac:dyDescent="0.2">
      <c r="A287" s="28"/>
      <c r="B287" s="28"/>
      <c r="C287" s="28"/>
      <c r="D287" s="28"/>
      <c r="E287" s="43"/>
      <c r="F287" s="28"/>
      <c r="G287" s="43"/>
      <c r="H287" s="28"/>
    </row>
    <row r="288" spans="1:8" x14ac:dyDescent="0.2">
      <c r="A288" s="28"/>
      <c r="B288" s="28"/>
      <c r="C288" s="28"/>
      <c r="D288" s="28"/>
      <c r="E288" s="43"/>
      <c r="F288" s="28"/>
      <c r="G288" s="43"/>
      <c r="H288" s="28"/>
    </row>
    <row r="289" spans="1:8" x14ac:dyDescent="0.2">
      <c r="A289" s="28"/>
      <c r="B289" s="28"/>
      <c r="C289" s="28"/>
      <c r="D289" s="28"/>
      <c r="E289" s="43"/>
      <c r="F289" s="28"/>
      <c r="G289" s="43"/>
      <c r="H289" s="28"/>
    </row>
    <row r="290" spans="1:8" x14ac:dyDescent="0.2">
      <c r="A290" s="28"/>
      <c r="B290" s="28"/>
      <c r="C290" s="28"/>
      <c r="D290" s="28"/>
      <c r="E290" s="43"/>
      <c r="F290" s="28"/>
      <c r="G290" s="43"/>
      <c r="H290" s="28"/>
    </row>
    <row r="291" spans="1:8" x14ac:dyDescent="0.2">
      <c r="A291" s="28"/>
      <c r="B291" s="28"/>
      <c r="C291" s="28"/>
      <c r="D291" s="28"/>
      <c r="E291" s="43"/>
      <c r="F291" s="28"/>
      <c r="G291" s="43"/>
      <c r="H291" s="28"/>
    </row>
    <row r="292" spans="1:8" x14ac:dyDescent="0.2">
      <c r="A292" s="28"/>
      <c r="B292" s="28"/>
      <c r="C292" s="28"/>
      <c r="D292" s="28"/>
      <c r="E292" s="43"/>
      <c r="F292" s="28"/>
      <c r="G292" s="43"/>
      <c r="H292" s="28"/>
    </row>
    <row r="293" spans="1:8" x14ac:dyDescent="0.2">
      <c r="A293" s="28"/>
      <c r="B293" s="28"/>
      <c r="C293" s="28"/>
      <c r="D293" s="28"/>
      <c r="E293" s="43"/>
      <c r="F293" s="28"/>
      <c r="G293" s="43"/>
      <c r="H293" s="28"/>
    </row>
    <row r="294" spans="1:8" x14ac:dyDescent="0.2">
      <c r="A294" s="28"/>
      <c r="B294" s="28"/>
      <c r="C294" s="28"/>
      <c r="D294" s="28"/>
      <c r="E294" s="43"/>
      <c r="F294" s="28"/>
      <c r="G294" s="43"/>
      <c r="H294" s="28"/>
    </row>
    <row r="295" spans="1:8" x14ac:dyDescent="0.2">
      <c r="A295" s="28"/>
      <c r="B295" s="28"/>
      <c r="C295" s="28"/>
      <c r="D295" s="28"/>
      <c r="E295" s="43"/>
      <c r="F295" s="28"/>
      <c r="G295" s="43"/>
      <c r="H295" s="28"/>
    </row>
    <row r="296" spans="1:8" x14ac:dyDescent="0.2">
      <c r="A296" s="28"/>
      <c r="B296" s="28"/>
      <c r="C296" s="28"/>
      <c r="D296" s="28"/>
      <c r="E296" s="43"/>
      <c r="F296" s="28"/>
      <c r="G296" s="43"/>
      <c r="H296" s="28"/>
    </row>
    <row r="297" spans="1:8" x14ac:dyDescent="0.2">
      <c r="A297" s="28"/>
      <c r="B297" s="28"/>
      <c r="C297" s="28"/>
      <c r="D297" s="28"/>
      <c r="E297" s="43"/>
      <c r="F297" s="28"/>
      <c r="G297" s="43"/>
      <c r="H297" s="28"/>
    </row>
    <row r="298" spans="1:8" x14ac:dyDescent="0.2">
      <c r="A298" s="28"/>
      <c r="B298" s="28"/>
      <c r="C298" s="28"/>
      <c r="D298" s="28"/>
      <c r="E298" s="43"/>
      <c r="F298" s="28"/>
      <c r="G298" s="43"/>
      <c r="H298" s="28"/>
    </row>
    <row r="299" spans="1:8" x14ac:dyDescent="0.2">
      <c r="A299" s="28"/>
      <c r="B299" s="28"/>
      <c r="C299" s="28"/>
      <c r="D299" s="28"/>
      <c r="E299" s="43"/>
      <c r="F299" s="28"/>
      <c r="G299" s="43"/>
      <c r="H299" s="28"/>
    </row>
    <row r="300" spans="1:8" x14ac:dyDescent="0.2">
      <c r="A300" s="28"/>
      <c r="B300" s="28"/>
      <c r="C300" s="28"/>
      <c r="D300" s="28"/>
      <c r="E300" s="43"/>
      <c r="F300" s="28"/>
      <c r="G300" s="43"/>
      <c r="H300" s="28"/>
    </row>
    <row r="301" spans="1:8" x14ac:dyDescent="0.2">
      <c r="A301" s="28"/>
      <c r="B301" s="28"/>
      <c r="C301" s="28"/>
      <c r="D301" s="28"/>
      <c r="E301" s="43"/>
      <c r="F301" s="28"/>
      <c r="G301" s="43"/>
      <c r="H301" s="28"/>
    </row>
    <row r="302" spans="1:8" x14ac:dyDescent="0.2">
      <c r="A302" s="28"/>
      <c r="B302" s="28"/>
      <c r="C302" s="28"/>
      <c r="D302" s="28"/>
      <c r="E302" s="43"/>
      <c r="F302" s="28"/>
      <c r="G302" s="43"/>
      <c r="H302" s="28"/>
    </row>
    <row r="303" spans="1:8" x14ac:dyDescent="0.2">
      <c r="A303" s="28"/>
      <c r="B303" s="28"/>
      <c r="C303" s="28"/>
      <c r="D303" s="28"/>
      <c r="E303" s="43"/>
      <c r="F303" s="28"/>
      <c r="G303" s="43"/>
      <c r="H303" s="28"/>
    </row>
    <row r="304" spans="1:8" x14ac:dyDescent="0.2">
      <c r="A304" s="28"/>
      <c r="B304" s="28"/>
      <c r="C304" s="28"/>
      <c r="D304" s="28"/>
      <c r="E304" s="43"/>
      <c r="F304" s="28"/>
      <c r="G304" s="43"/>
      <c r="H304" s="28"/>
    </row>
    <row r="305" spans="1:8" x14ac:dyDescent="0.2">
      <c r="A305" s="28"/>
      <c r="B305" s="28"/>
      <c r="C305" s="28"/>
      <c r="D305" s="28"/>
      <c r="E305" s="43"/>
      <c r="F305" s="28"/>
      <c r="G305" s="43"/>
      <c r="H305" s="28"/>
    </row>
    <row r="306" spans="1:8" x14ac:dyDescent="0.2">
      <c r="A306" s="28"/>
      <c r="B306" s="28"/>
      <c r="C306" s="28"/>
      <c r="D306" s="28"/>
      <c r="E306" s="43"/>
      <c r="F306" s="28"/>
      <c r="G306" s="43"/>
      <c r="H306" s="28"/>
    </row>
    <row r="307" spans="1:8" x14ac:dyDescent="0.2">
      <c r="A307" s="28"/>
      <c r="B307" s="28"/>
      <c r="C307" s="28"/>
      <c r="D307" s="28"/>
      <c r="E307" s="43"/>
      <c r="F307" s="28"/>
      <c r="G307" s="43"/>
      <c r="H307" s="28"/>
    </row>
    <row r="308" spans="1:8" x14ac:dyDescent="0.2">
      <c r="A308" s="28"/>
      <c r="B308" s="28"/>
      <c r="C308" s="28"/>
      <c r="D308" s="28"/>
      <c r="E308" s="43"/>
      <c r="F308" s="28"/>
      <c r="G308" s="43"/>
      <c r="H308" s="28"/>
    </row>
    <row r="309" spans="1:8" x14ac:dyDescent="0.2">
      <c r="A309" s="28"/>
      <c r="B309" s="28"/>
      <c r="C309" s="28"/>
      <c r="D309" s="28"/>
      <c r="E309" s="43"/>
      <c r="F309" s="28"/>
      <c r="G309" s="43"/>
      <c r="H309" s="28"/>
    </row>
    <row r="310" spans="1:8" x14ac:dyDescent="0.2">
      <c r="A310" s="28"/>
      <c r="B310" s="28"/>
      <c r="C310" s="28"/>
      <c r="D310" s="28"/>
      <c r="E310" s="43"/>
      <c r="F310" s="28"/>
      <c r="G310" s="43"/>
      <c r="H310" s="28"/>
    </row>
    <row r="311" spans="1:8" x14ac:dyDescent="0.2">
      <c r="A311" s="28"/>
      <c r="B311" s="28"/>
      <c r="C311" s="28"/>
      <c r="D311" s="28"/>
      <c r="E311" s="43"/>
      <c r="F311" s="28"/>
      <c r="G311" s="43"/>
      <c r="H311" s="28"/>
    </row>
    <row r="312" spans="1:8" x14ac:dyDescent="0.2">
      <c r="A312" s="28"/>
      <c r="B312" s="28"/>
      <c r="C312" s="28"/>
      <c r="D312" s="28"/>
      <c r="E312" s="43"/>
      <c r="F312" s="28"/>
      <c r="G312" s="43"/>
      <c r="H312" s="28"/>
    </row>
    <row r="313" spans="1:8" x14ac:dyDescent="0.2">
      <c r="A313" s="28"/>
      <c r="B313" s="28"/>
      <c r="C313" s="28"/>
      <c r="D313" s="28"/>
      <c r="E313" s="43"/>
      <c r="F313" s="28"/>
      <c r="G313" s="43"/>
      <c r="H313" s="28"/>
    </row>
    <row r="314" spans="1:8" x14ac:dyDescent="0.2">
      <c r="A314" s="28"/>
      <c r="B314" s="28"/>
      <c r="C314" s="28"/>
      <c r="D314" s="28"/>
      <c r="E314" s="43"/>
      <c r="F314" s="28"/>
      <c r="G314" s="43"/>
      <c r="H314" s="28"/>
    </row>
    <row r="315" spans="1:8" x14ac:dyDescent="0.2">
      <c r="A315" s="28"/>
      <c r="B315" s="28"/>
      <c r="C315" s="28"/>
      <c r="D315" s="28"/>
      <c r="E315" s="43"/>
      <c r="F315" s="28"/>
      <c r="G315" s="43"/>
      <c r="H315" s="28"/>
    </row>
    <row r="316" spans="1:8" x14ac:dyDescent="0.2">
      <c r="A316" s="28"/>
      <c r="B316" s="28"/>
      <c r="C316" s="28"/>
      <c r="D316" s="28"/>
      <c r="E316" s="43"/>
      <c r="F316" s="28"/>
      <c r="G316" s="43"/>
      <c r="H316" s="28"/>
    </row>
    <row r="317" spans="1:8" x14ac:dyDescent="0.2">
      <c r="A317" s="28"/>
      <c r="B317" s="28"/>
      <c r="C317" s="28"/>
      <c r="D317" s="28"/>
      <c r="E317" s="43"/>
      <c r="F317" s="28"/>
      <c r="G317" s="43"/>
      <c r="H317" s="28"/>
    </row>
    <row r="318" spans="1:8" x14ac:dyDescent="0.2">
      <c r="A318" s="28"/>
      <c r="B318" s="28"/>
      <c r="C318" s="28"/>
      <c r="D318" s="28"/>
      <c r="E318" s="43"/>
      <c r="F318" s="28"/>
      <c r="G318" s="43"/>
      <c r="H318" s="28"/>
    </row>
    <row r="319" spans="1:8" x14ac:dyDescent="0.2">
      <c r="A319" s="28"/>
      <c r="B319" s="28"/>
      <c r="C319" s="28"/>
      <c r="D319" s="28"/>
      <c r="E319" s="43"/>
      <c r="F319" s="28"/>
      <c r="G319" s="43"/>
      <c r="H319" s="28"/>
    </row>
    <row r="320" spans="1:8" x14ac:dyDescent="0.2">
      <c r="A320" s="28"/>
      <c r="B320" s="28"/>
      <c r="C320" s="28"/>
      <c r="D320" s="28"/>
      <c r="E320" s="43"/>
      <c r="F320" s="28"/>
      <c r="G320" s="43"/>
      <c r="H320" s="28"/>
    </row>
    <row r="321" spans="1:8" x14ac:dyDescent="0.2">
      <c r="A321" s="28"/>
      <c r="B321" s="28"/>
      <c r="C321" s="28"/>
      <c r="D321" s="28"/>
      <c r="E321" s="43"/>
      <c r="F321" s="28"/>
      <c r="G321" s="43"/>
      <c r="H321" s="28"/>
    </row>
    <row r="322" spans="1:8" x14ac:dyDescent="0.2">
      <c r="A322" s="28"/>
      <c r="B322" s="28"/>
      <c r="C322" s="28"/>
      <c r="D322" s="28"/>
      <c r="E322" s="43"/>
      <c r="F322" s="28"/>
      <c r="G322" s="43"/>
      <c r="H322" s="28"/>
    </row>
    <row r="323" spans="1:8" x14ac:dyDescent="0.2">
      <c r="A323" s="28"/>
      <c r="B323" s="28"/>
      <c r="C323" s="28"/>
      <c r="D323" s="28"/>
      <c r="E323" s="43"/>
      <c r="F323" s="28"/>
      <c r="G323" s="43"/>
      <c r="H323" s="28"/>
    </row>
    <row r="324" spans="1:8" x14ac:dyDescent="0.2">
      <c r="A324" s="28"/>
      <c r="B324" s="28"/>
      <c r="C324" s="28"/>
      <c r="D324" s="28"/>
      <c r="E324" s="43"/>
      <c r="F324" s="28"/>
      <c r="G324" s="43"/>
      <c r="H324" s="28"/>
    </row>
    <row r="325" spans="1:8" x14ac:dyDescent="0.2">
      <c r="A325" s="28"/>
      <c r="B325" s="28"/>
      <c r="C325" s="28"/>
      <c r="D325" s="28"/>
      <c r="E325" s="43"/>
      <c r="F325" s="28"/>
      <c r="G325" s="43"/>
      <c r="H325" s="28"/>
    </row>
    <row r="326" spans="1:8" x14ac:dyDescent="0.2">
      <c r="A326" s="28"/>
      <c r="B326" s="28"/>
      <c r="C326" s="28"/>
      <c r="D326" s="28"/>
      <c r="E326" s="43"/>
      <c r="F326" s="28"/>
      <c r="G326" s="43"/>
      <c r="H326" s="28"/>
    </row>
    <row r="327" spans="1:8" x14ac:dyDescent="0.2">
      <c r="A327" s="28"/>
      <c r="B327" s="28"/>
      <c r="C327" s="28"/>
      <c r="D327" s="28"/>
      <c r="E327" s="43"/>
      <c r="F327" s="28"/>
      <c r="G327" s="43"/>
      <c r="H327" s="28"/>
    </row>
    <row r="328" spans="1:8" x14ac:dyDescent="0.2">
      <c r="A328" s="28"/>
      <c r="B328" s="28"/>
      <c r="C328" s="28"/>
      <c r="D328" s="28"/>
      <c r="E328" s="43"/>
      <c r="F328" s="28"/>
      <c r="G328" s="43"/>
      <c r="H328" s="28"/>
    </row>
    <row r="329" spans="1:8" x14ac:dyDescent="0.2">
      <c r="A329" s="28"/>
      <c r="B329" s="28"/>
      <c r="C329" s="28"/>
      <c r="D329" s="28"/>
      <c r="E329" s="43"/>
      <c r="F329" s="28"/>
      <c r="G329" s="43"/>
      <c r="H329" s="28"/>
    </row>
    <row r="330" spans="1:8" x14ac:dyDescent="0.2">
      <c r="A330" s="28"/>
      <c r="B330" s="28"/>
      <c r="C330" s="28"/>
      <c r="D330" s="28"/>
      <c r="E330" s="43"/>
      <c r="F330" s="28"/>
      <c r="G330" s="43"/>
      <c r="H330" s="28"/>
    </row>
    <row r="331" spans="1:8" x14ac:dyDescent="0.2">
      <c r="A331" s="28"/>
      <c r="B331" s="28"/>
      <c r="C331" s="28"/>
      <c r="D331" s="28"/>
      <c r="E331" s="43"/>
      <c r="F331" s="28"/>
      <c r="G331" s="43"/>
      <c r="H331" s="28"/>
    </row>
    <row r="332" spans="1:8" x14ac:dyDescent="0.2">
      <c r="A332" s="28"/>
      <c r="B332" s="28"/>
      <c r="C332" s="28"/>
      <c r="D332" s="28"/>
      <c r="E332" s="43"/>
      <c r="F332" s="28"/>
      <c r="G332" s="43"/>
      <c r="H332" s="28"/>
    </row>
    <row r="333" spans="1:8" x14ac:dyDescent="0.2">
      <c r="A333" s="28"/>
      <c r="B333" s="28"/>
      <c r="C333" s="28"/>
      <c r="D333" s="28"/>
      <c r="E333" s="43"/>
      <c r="F333" s="28"/>
      <c r="G333" s="43"/>
      <c r="H333" s="28"/>
    </row>
    <row r="334" spans="1:8" x14ac:dyDescent="0.2">
      <c r="A334" s="28"/>
      <c r="B334" s="28"/>
      <c r="C334" s="28"/>
      <c r="D334" s="28"/>
      <c r="E334" s="43"/>
      <c r="F334" s="28"/>
      <c r="G334" s="43"/>
      <c r="H334" s="28"/>
    </row>
    <row r="335" spans="1:8" x14ac:dyDescent="0.2">
      <c r="A335" s="28"/>
      <c r="B335" s="28"/>
      <c r="C335" s="28"/>
      <c r="D335" s="28"/>
      <c r="E335" s="43"/>
      <c r="F335" s="28"/>
      <c r="G335" s="43"/>
      <c r="H335" s="28"/>
    </row>
    <row r="336" spans="1:8" x14ac:dyDescent="0.2">
      <c r="A336" s="28"/>
      <c r="B336" s="28"/>
      <c r="C336" s="28"/>
      <c r="D336" s="28"/>
      <c r="E336" s="43"/>
      <c r="F336" s="28"/>
      <c r="G336" s="43"/>
      <c r="H336" s="28"/>
    </row>
    <row r="337" spans="1:8" x14ac:dyDescent="0.2">
      <c r="A337" s="28"/>
      <c r="B337" s="28"/>
      <c r="C337" s="28"/>
      <c r="D337" s="28"/>
      <c r="E337" s="43"/>
      <c r="F337" s="28"/>
      <c r="G337" s="43"/>
      <c r="H337" s="28"/>
    </row>
    <row r="338" spans="1:8" x14ac:dyDescent="0.2">
      <c r="A338" s="28"/>
      <c r="B338" s="28"/>
      <c r="C338" s="28"/>
      <c r="D338" s="28"/>
      <c r="E338" s="43"/>
      <c r="F338" s="28"/>
      <c r="G338" s="43"/>
      <c r="H338" s="28"/>
    </row>
    <row r="339" spans="1:8" x14ac:dyDescent="0.2">
      <c r="A339" s="28"/>
      <c r="B339" s="28"/>
      <c r="C339" s="28"/>
      <c r="D339" s="28"/>
      <c r="E339" s="43"/>
      <c r="F339" s="28"/>
      <c r="G339" s="43"/>
      <c r="H339" s="28"/>
    </row>
    <row r="340" spans="1:8" x14ac:dyDescent="0.2">
      <c r="A340" s="28"/>
      <c r="B340" s="28"/>
      <c r="C340" s="28"/>
      <c r="D340" s="28"/>
      <c r="E340" s="43"/>
      <c r="F340" s="28"/>
      <c r="G340" s="43"/>
      <c r="H340" s="28"/>
    </row>
    <row r="341" spans="1:8" x14ac:dyDescent="0.2">
      <c r="A341" s="28"/>
      <c r="B341" s="28"/>
      <c r="C341" s="28"/>
      <c r="D341" s="28"/>
      <c r="E341" s="43"/>
      <c r="F341" s="28"/>
      <c r="G341" s="43"/>
      <c r="H341" s="28"/>
    </row>
    <row r="342" spans="1:8" x14ac:dyDescent="0.2">
      <c r="A342" s="28"/>
      <c r="B342" s="28"/>
      <c r="C342" s="28"/>
      <c r="D342" s="28"/>
      <c r="E342" s="43"/>
      <c r="F342" s="28"/>
      <c r="G342" s="43"/>
      <c r="H342" s="28"/>
    </row>
    <row r="343" spans="1:8" x14ac:dyDescent="0.2">
      <c r="A343" s="28"/>
      <c r="B343" s="28"/>
      <c r="C343" s="28"/>
      <c r="D343" s="28"/>
      <c r="E343" s="43"/>
      <c r="F343" s="28"/>
      <c r="G343" s="43"/>
      <c r="H343" s="28"/>
    </row>
    <row r="344" spans="1:8" x14ac:dyDescent="0.2">
      <c r="A344" s="28"/>
      <c r="B344" s="28"/>
      <c r="C344" s="28"/>
      <c r="D344" s="28"/>
      <c r="E344" s="43"/>
      <c r="F344" s="28"/>
      <c r="G344" s="43"/>
      <c r="H344" s="28"/>
    </row>
    <row r="345" spans="1:8" x14ac:dyDescent="0.2">
      <c r="A345" s="28"/>
      <c r="B345" s="28"/>
      <c r="C345" s="28"/>
      <c r="D345" s="28"/>
      <c r="E345" s="43"/>
      <c r="F345" s="28"/>
      <c r="G345" s="43"/>
      <c r="H345" s="28"/>
    </row>
    <row r="346" spans="1:8" x14ac:dyDescent="0.2">
      <c r="A346" s="28"/>
      <c r="B346" s="28"/>
      <c r="C346" s="28"/>
      <c r="D346" s="28"/>
      <c r="E346" s="43"/>
      <c r="F346" s="28"/>
      <c r="G346" s="43"/>
      <c r="H346" s="28"/>
    </row>
    <row r="347" spans="1:8" x14ac:dyDescent="0.2">
      <c r="A347" s="28"/>
      <c r="B347" s="28"/>
      <c r="C347" s="28"/>
      <c r="D347" s="28"/>
      <c r="E347" s="43"/>
      <c r="F347" s="28"/>
      <c r="G347" s="43"/>
      <c r="H347" s="28"/>
    </row>
    <row r="348" spans="1:8" x14ac:dyDescent="0.2">
      <c r="A348" s="28"/>
      <c r="B348" s="28"/>
      <c r="C348" s="28"/>
      <c r="D348" s="28"/>
      <c r="E348" s="43"/>
      <c r="F348" s="28"/>
      <c r="G348" s="43"/>
      <c r="H348" s="28"/>
    </row>
    <row r="349" spans="1:8" x14ac:dyDescent="0.2">
      <c r="A349" s="28"/>
      <c r="B349" s="28"/>
      <c r="C349" s="28"/>
      <c r="D349" s="28"/>
      <c r="E349" s="43"/>
      <c r="F349" s="28"/>
      <c r="G349" s="43"/>
      <c r="H349" s="28"/>
    </row>
    <row r="350" spans="1:8" x14ac:dyDescent="0.2">
      <c r="A350" s="28"/>
      <c r="B350" s="28"/>
      <c r="C350" s="28"/>
      <c r="D350" s="28"/>
      <c r="E350" s="43"/>
      <c r="F350" s="28"/>
      <c r="G350" s="43"/>
      <c r="H350" s="28"/>
    </row>
    <row r="351" spans="1:8" x14ac:dyDescent="0.2">
      <c r="A351" s="28"/>
      <c r="B351" s="28"/>
      <c r="C351" s="28"/>
      <c r="D351" s="28"/>
      <c r="E351" s="43"/>
      <c r="F351" s="28"/>
      <c r="G351" s="43"/>
      <c r="H351" s="28"/>
    </row>
    <row r="352" spans="1:8" x14ac:dyDescent="0.2">
      <c r="A352" s="28"/>
      <c r="B352" s="28"/>
      <c r="C352" s="28"/>
      <c r="D352" s="28"/>
      <c r="E352" s="43"/>
      <c r="F352" s="28"/>
      <c r="G352" s="43"/>
      <c r="H352" s="28"/>
    </row>
    <row r="353" spans="1:8" x14ac:dyDescent="0.2">
      <c r="A353" s="28"/>
      <c r="B353" s="28"/>
      <c r="C353" s="28"/>
      <c r="D353" s="28"/>
      <c r="E353" s="43"/>
      <c r="F353" s="28"/>
      <c r="G353" s="43"/>
      <c r="H353" s="28"/>
    </row>
    <row r="354" spans="1:8" x14ac:dyDescent="0.2">
      <c r="A354" s="28"/>
      <c r="B354" s="28"/>
      <c r="C354" s="28"/>
      <c r="D354" s="28"/>
      <c r="E354" s="43"/>
      <c r="F354" s="28"/>
      <c r="G354" s="43"/>
      <c r="H354" s="28"/>
    </row>
    <row r="355" spans="1:8" x14ac:dyDescent="0.2">
      <c r="A355" s="28"/>
      <c r="B355" s="28"/>
      <c r="C355" s="28"/>
      <c r="D355" s="28"/>
      <c r="E355" s="43"/>
      <c r="F355" s="28"/>
      <c r="G355" s="43"/>
      <c r="H355" s="28"/>
    </row>
    <row r="356" spans="1:8" x14ac:dyDescent="0.2">
      <c r="A356" s="28"/>
      <c r="B356" s="28"/>
      <c r="C356" s="28"/>
      <c r="D356" s="28"/>
      <c r="E356" s="43"/>
      <c r="F356" s="28"/>
      <c r="G356" s="43"/>
      <c r="H356" s="28"/>
    </row>
    <row r="357" spans="1:8" x14ac:dyDescent="0.2">
      <c r="A357" s="28"/>
      <c r="B357" s="28"/>
      <c r="C357" s="28"/>
      <c r="D357" s="28"/>
      <c r="E357" s="43"/>
      <c r="F357" s="28"/>
      <c r="G357" s="43"/>
      <c r="H357" s="28"/>
    </row>
    <row r="358" spans="1:8" x14ac:dyDescent="0.2">
      <c r="A358" s="28"/>
      <c r="B358" s="28"/>
      <c r="C358" s="28"/>
      <c r="D358" s="28"/>
      <c r="E358" s="43"/>
      <c r="F358" s="28"/>
      <c r="G358" s="43"/>
      <c r="H358" s="28"/>
    </row>
    <row r="359" spans="1:8" x14ac:dyDescent="0.2">
      <c r="A359" s="28"/>
      <c r="B359" s="28"/>
      <c r="C359" s="28"/>
      <c r="D359" s="28"/>
      <c r="E359" s="43"/>
      <c r="F359" s="28"/>
      <c r="G359" s="43"/>
      <c r="H359" s="28"/>
    </row>
    <row r="360" spans="1:8" x14ac:dyDescent="0.2">
      <c r="A360" s="28"/>
      <c r="B360" s="28"/>
      <c r="C360" s="28"/>
      <c r="D360" s="28"/>
      <c r="E360" s="43"/>
      <c r="F360" s="28"/>
      <c r="G360" s="43"/>
      <c r="H360" s="28"/>
    </row>
    <row r="361" spans="1:8" x14ac:dyDescent="0.2">
      <c r="A361" s="28"/>
      <c r="B361" s="28"/>
      <c r="C361" s="28"/>
      <c r="D361" s="28"/>
      <c r="E361" s="43"/>
      <c r="F361" s="28"/>
      <c r="G361" s="43"/>
      <c r="H361" s="28"/>
    </row>
    <row r="362" spans="1:8" x14ac:dyDescent="0.2">
      <c r="A362" s="28"/>
      <c r="B362" s="28"/>
      <c r="C362" s="28"/>
      <c r="D362" s="28"/>
      <c r="E362" s="43"/>
      <c r="F362" s="28"/>
      <c r="G362" s="43"/>
      <c r="H362" s="28"/>
    </row>
    <row r="363" spans="1:8" x14ac:dyDescent="0.2">
      <c r="A363" s="28"/>
      <c r="B363" s="28"/>
      <c r="C363" s="28"/>
      <c r="D363" s="28"/>
      <c r="E363" s="43"/>
      <c r="F363" s="28"/>
      <c r="G363" s="43"/>
      <c r="H363" s="28"/>
    </row>
    <row r="364" spans="1:8" x14ac:dyDescent="0.2">
      <c r="A364" s="28"/>
      <c r="B364" s="28"/>
      <c r="C364" s="28"/>
      <c r="D364" s="28"/>
      <c r="E364" s="43"/>
      <c r="F364" s="28"/>
      <c r="G364" s="43"/>
      <c r="H364" s="28"/>
    </row>
    <row r="365" spans="1:8" x14ac:dyDescent="0.2">
      <c r="A365" s="28"/>
      <c r="B365" s="28"/>
      <c r="C365" s="28"/>
      <c r="D365" s="28"/>
      <c r="E365" s="43"/>
      <c r="F365" s="28"/>
      <c r="G365" s="43"/>
      <c r="H365" s="28"/>
    </row>
    <row r="366" spans="1:8" x14ac:dyDescent="0.2">
      <c r="A366" s="28"/>
      <c r="B366" s="28"/>
      <c r="C366" s="28"/>
      <c r="D366" s="28"/>
      <c r="E366" s="43"/>
      <c r="F366" s="28"/>
      <c r="G366" s="43"/>
      <c r="H366" s="28"/>
    </row>
    <row r="367" spans="1:8" x14ac:dyDescent="0.2">
      <c r="A367" s="28"/>
      <c r="B367" s="28"/>
      <c r="C367" s="28"/>
      <c r="D367" s="28"/>
      <c r="E367" s="43"/>
      <c r="F367" s="28"/>
      <c r="G367" s="43"/>
      <c r="H367" s="28"/>
    </row>
    <row r="368" spans="1:8" x14ac:dyDescent="0.2">
      <c r="A368" s="28"/>
      <c r="B368" s="28"/>
      <c r="C368" s="28"/>
      <c r="D368" s="28"/>
      <c r="E368" s="43"/>
      <c r="F368" s="28"/>
      <c r="G368" s="43"/>
      <c r="H368" s="28"/>
    </row>
    <row r="369" spans="1:8" x14ac:dyDescent="0.2">
      <c r="A369" s="28"/>
      <c r="B369" s="28"/>
      <c r="C369" s="28"/>
      <c r="D369" s="28"/>
      <c r="E369" s="43"/>
      <c r="F369" s="28"/>
      <c r="G369" s="43"/>
      <c r="H369" s="28"/>
    </row>
    <row r="370" spans="1:8" x14ac:dyDescent="0.2">
      <c r="A370" s="28"/>
      <c r="B370" s="28"/>
      <c r="C370" s="28"/>
      <c r="D370" s="28"/>
      <c r="E370" s="43"/>
      <c r="F370" s="28"/>
      <c r="G370" s="43"/>
      <c r="H370" s="28"/>
    </row>
    <row r="371" spans="1:8" x14ac:dyDescent="0.2">
      <c r="A371" s="28"/>
      <c r="B371" s="28"/>
      <c r="C371" s="28"/>
      <c r="D371" s="28"/>
      <c r="E371" s="43"/>
      <c r="F371" s="28"/>
      <c r="G371" s="43"/>
      <c r="H371" s="28"/>
    </row>
    <row r="372" spans="1:8" x14ac:dyDescent="0.2">
      <c r="A372" s="28"/>
      <c r="B372" s="28"/>
      <c r="C372" s="28"/>
      <c r="D372" s="28"/>
      <c r="E372" s="43"/>
      <c r="F372" s="28"/>
      <c r="G372" s="43"/>
      <c r="H372" s="28"/>
    </row>
    <row r="373" spans="1:8" x14ac:dyDescent="0.2">
      <c r="A373" s="28"/>
      <c r="B373" s="28"/>
      <c r="C373" s="28"/>
      <c r="D373" s="28"/>
      <c r="E373" s="43"/>
      <c r="F373" s="28"/>
      <c r="G373" s="43"/>
      <c r="H373" s="28"/>
    </row>
    <row r="374" spans="1:8" x14ac:dyDescent="0.2">
      <c r="A374" s="28"/>
      <c r="B374" s="28"/>
      <c r="C374" s="28"/>
      <c r="D374" s="28"/>
      <c r="E374" s="43"/>
      <c r="F374" s="28"/>
      <c r="G374" s="43"/>
      <c r="H374" s="28"/>
    </row>
    <row r="375" spans="1:8" x14ac:dyDescent="0.2">
      <c r="A375" s="28"/>
      <c r="B375" s="28"/>
      <c r="C375" s="28"/>
      <c r="D375" s="28"/>
      <c r="E375" s="43"/>
      <c r="F375" s="28"/>
      <c r="G375" s="43"/>
      <c r="H375" s="28"/>
    </row>
    <row r="376" spans="1:8" x14ac:dyDescent="0.2">
      <c r="A376" s="28"/>
      <c r="B376" s="28"/>
      <c r="C376" s="28"/>
      <c r="D376" s="28"/>
      <c r="E376" s="43"/>
      <c r="F376" s="28"/>
      <c r="G376" s="43"/>
      <c r="H376" s="28"/>
    </row>
    <row r="377" spans="1:8" x14ac:dyDescent="0.2">
      <c r="A377" s="28"/>
      <c r="B377" s="28"/>
      <c r="C377" s="28"/>
      <c r="D377" s="28"/>
      <c r="E377" s="43"/>
      <c r="F377" s="28"/>
      <c r="G377" s="43"/>
      <c r="H377" s="28"/>
    </row>
    <row r="378" spans="1:8" x14ac:dyDescent="0.2">
      <c r="A378" s="28"/>
      <c r="B378" s="28"/>
      <c r="C378" s="28"/>
      <c r="D378" s="28"/>
      <c r="E378" s="43"/>
      <c r="F378" s="28"/>
      <c r="G378" s="43"/>
      <c r="H378" s="28"/>
    </row>
    <row r="379" spans="1:8" x14ac:dyDescent="0.2">
      <c r="A379" s="28"/>
      <c r="B379" s="28"/>
      <c r="C379" s="28"/>
      <c r="D379" s="28"/>
      <c r="E379" s="43"/>
      <c r="F379" s="28"/>
      <c r="G379" s="43"/>
      <c r="H379" s="28"/>
    </row>
    <row r="380" spans="1:8" x14ac:dyDescent="0.2">
      <c r="A380" s="28"/>
      <c r="B380" s="28"/>
      <c r="C380" s="28"/>
      <c r="D380" s="28"/>
      <c r="E380" s="43"/>
      <c r="F380" s="28"/>
      <c r="G380" s="43"/>
      <c r="H380" s="28"/>
    </row>
    <row r="381" spans="1:8" x14ac:dyDescent="0.2">
      <c r="A381" s="28"/>
      <c r="B381" s="28"/>
      <c r="C381" s="28"/>
      <c r="D381" s="28"/>
      <c r="E381" s="43"/>
      <c r="F381" s="28"/>
      <c r="G381" s="43"/>
      <c r="H381" s="28"/>
    </row>
    <row r="382" spans="1:8" x14ac:dyDescent="0.2">
      <c r="A382" s="28"/>
      <c r="B382" s="28"/>
      <c r="C382" s="28"/>
      <c r="D382" s="28"/>
      <c r="E382" s="43"/>
      <c r="F382" s="28"/>
      <c r="G382" s="43"/>
      <c r="H382" s="28"/>
    </row>
    <row r="383" spans="1:8" x14ac:dyDescent="0.2">
      <c r="A383" s="28"/>
      <c r="B383" s="28"/>
      <c r="C383" s="28"/>
      <c r="D383" s="28"/>
      <c r="E383" s="43"/>
      <c r="F383" s="28"/>
      <c r="G383" s="43"/>
      <c r="H383" s="28"/>
    </row>
    <row r="384" spans="1:8" x14ac:dyDescent="0.2">
      <c r="A384" s="28"/>
      <c r="B384" s="28"/>
      <c r="C384" s="28"/>
      <c r="D384" s="28"/>
      <c r="E384" s="43"/>
      <c r="F384" s="28"/>
      <c r="G384" s="43"/>
      <c r="H384" s="28"/>
    </row>
    <row r="385" spans="1:8" x14ac:dyDescent="0.2">
      <c r="A385" s="28"/>
      <c r="B385" s="28"/>
      <c r="C385" s="28"/>
      <c r="D385" s="28"/>
      <c r="E385" s="43"/>
      <c r="F385" s="28"/>
      <c r="G385" s="43"/>
      <c r="H385" s="28"/>
    </row>
    <row r="386" spans="1:8" x14ac:dyDescent="0.2">
      <c r="A386" s="28"/>
      <c r="B386" s="28"/>
      <c r="C386" s="28"/>
      <c r="D386" s="28"/>
      <c r="E386" s="43"/>
      <c r="F386" s="28"/>
      <c r="G386" s="43"/>
      <c r="H386" s="28"/>
    </row>
    <row r="387" spans="1:8" x14ac:dyDescent="0.2">
      <c r="A387" s="28"/>
      <c r="B387" s="28"/>
      <c r="C387" s="28"/>
      <c r="D387" s="28"/>
      <c r="E387" s="43"/>
      <c r="F387" s="28"/>
      <c r="G387" s="43"/>
      <c r="H387" s="28"/>
    </row>
    <row r="388" spans="1:8" x14ac:dyDescent="0.2">
      <c r="A388" s="28"/>
      <c r="B388" s="28"/>
      <c r="C388" s="28"/>
      <c r="D388" s="28"/>
      <c r="E388" s="43"/>
      <c r="F388" s="28"/>
      <c r="G388" s="43"/>
      <c r="H388" s="28"/>
    </row>
    <row r="389" spans="1:8" x14ac:dyDescent="0.2">
      <c r="A389" s="28"/>
      <c r="B389" s="28"/>
      <c r="C389" s="28"/>
      <c r="D389" s="28"/>
      <c r="E389" s="43"/>
      <c r="F389" s="28"/>
      <c r="G389" s="43"/>
      <c r="H389" s="28"/>
    </row>
    <row r="390" spans="1:8" x14ac:dyDescent="0.2">
      <c r="A390" s="28"/>
      <c r="B390" s="28"/>
      <c r="C390" s="28"/>
      <c r="D390" s="28"/>
      <c r="E390" s="43"/>
      <c r="F390" s="28"/>
      <c r="G390" s="43"/>
      <c r="H390" s="28"/>
    </row>
    <row r="391" spans="1:8" x14ac:dyDescent="0.2">
      <c r="A391" s="28"/>
      <c r="B391" s="28"/>
      <c r="C391" s="28"/>
      <c r="D391" s="28"/>
      <c r="E391" s="43"/>
      <c r="F391" s="28"/>
      <c r="G391" s="43"/>
      <c r="H391" s="28"/>
    </row>
    <row r="392" spans="1:8" x14ac:dyDescent="0.2">
      <c r="A392" s="28"/>
      <c r="B392" s="28"/>
      <c r="C392" s="28"/>
      <c r="D392" s="28"/>
      <c r="E392" s="43"/>
      <c r="F392" s="28"/>
      <c r="G392" s="43"/>
      <c r="H392" s="28"/>
    </row>
    <row r="393" spans="1:8" x14ac:dyDescent="0.2">
      <c r="A393" s="28"/>
      <c r="B393" s="28"/>
      <c r="C393" s="28"/>
      <c r="D393" s="28"/>
      <c r="E393" s="43"/>
      <c r="F393" s="28"/>
      <c r="G393" s="43"/>
      <c r="H393" s="28"/>
    </row>
    <row r="394" spans="1:8" x14ac:dyDescent="0.2">
      <c r="A394" s="28"/>
      <c r="B394" s="28"/>
      <c r="C394" s="28"/>
      <c r="D394" s="28"/>
      <c r="E394" s="43"/>
      <c r="F394" s="28"/>
      <c r="G394" s="43"/>
      <c r="H394" s="28"/>
    </row>
    <row r="395" spans="1:8" x14ac:dyDescent="0.2">
      <c r="A395" s="28"/>
      <c r="B395" s="28"/>
      <c r="C395" s="28"/>
      <c r="D395" s="28"/>
      <c r="E395" s="43"/>
      <c r="F395" s="28"/>
      <c r="G395" s="43"/>
      <c r="H395" s="28"/>
    </row>
    <row r="396" spans="1:8" x14ac:dyDescent="0.2">
      <c r="A396" s="28"/>
      <c r="B396" s="28"/>
      <c r="C396" s="28"/>
      <c r="D396" s="28"/>
      <c r="E396" s="43"/>
      <c r="F396" s="28"/>
      <c r="G396" s="43"/>
      <c r="H396" s="28"/>
    </row>
    <row r="397" spans="1:8" x14ac:dyDescent="0.2">
      <c r="A397" s="28"/>
      <c r="B397" s="28"/>
      <c r="C397" s="28"/>
      <c r="D397" s="28"/>
      <c r="E397" s="43"/>
      <c r="F397" s="28"/>
      <c r="G397" s="43"/>
      <c r="H397" s="28"/>
    </row>
    <row r="398" spans="1:8" x14ac:dyDescent="0.2">
      <c r="A398" s="28"/>
      <c r="B398" s="28"/>
      <c r="C398" s="28"/>
      <c r="D398" s="28"/>
      <c r="E398" s="43"/>
      <c r="F398" s="28"/>
      <c r="G398" s="43"/>
      <c r="H398" s="28"/>
    </row>
    <row r="399" spans="1:8" x14ac:dyDescent="0.2">
      <c r="A399" s="28"/>
      <c r="B399" s="28"/>
      <c r="C399" s="28"/>
      <c r="D399" s="28"/>
      <c r="E399" s="43"/>
      <c r="F399" s="28"/>
      <c r="G399" s="43"/>
      <c r="H399" s="28"/>
    </row>
    <row r="400" spans="1:8" x14ac:dyDescent="0.2">
      <c r="A400" s="28"/>
      <c r="B400" s="28"/>
      <c r="C400" s="28"/>
      <c r="D400" s="28"/>
      <c r="E400" s="43"/>
      <c r="F400" s="28"/>
      <c r="G400" s="43"/>
      <c r="H400" s="28"/>
    </row>
    <row r="401" spans="1:8" x14ac:dyDescent="0.2">
      <c r="A401" s="28"/>
      <c r="B401" s="28"/>
      <c r="C401" s="28"/>
      <c r="D401" s="28"/>
      <c r="E401" s="43"/>
      <c r="F401" s="28"/>
      <c r="G401" s="43"/>
      <c r="H401" s="28"/>
    </row>
    <row r="402" spans="1:8" x14ac:dyDescent="0.2">
      <c r="A402" s="28"/>
      <c r="B402" s="28"/>
      <c r="C402" s="28"/>
      <c r="D402" s="28"/>
      <c r="E402" s="43"/>
      <c r="F402" s="28"/>
      <c r="G402" s="43"/>
      <c r="H402" s="28"/>
    </row>
    <row r="403" spans="1:8" x14ac:dyDescent="0.2">
      <c r="A403" s="28"/>
      <c r="B403" s="28"/>
      <c r="C403" s="28"/>
      <c r="D403" s="28"/>
      <c r="E403" s="43"/>
      <c r="F403" s="28"/>
      <c r="G403" s="43"/>
      <c r="H403" s="28"/>
    </row>
    <row r="404" spans="1:8" x14ac:dyDescent="0.2">
      <c r="A404" s="28"/>
      <c r="B404" s="28"/>
      <c r="C404" s="28"/>
      <c r="D404" s="28"/>
      <c r="E404" s="43"/>
      <c r="F404" s="28"/>
      <c r="G404" s="43"/>
      <c r="H404" s="28"/>
    </row>
    <row r="405" spans="1:8" x14ac:dyDescent="0.2">
      <c r="A405" s="28"/>
      <c r="B405" s="28"/>
      <c r="C405" s="28"/>
      <c r="D405" s="28"/>
      <c r="E405" s="43"/>
      <c r="F405" s="28"/>
      <c r="G405" s="43"/>
      <c r="H405" s="28"/>
    </row>
    <row r="406" spans="1:8" x14ac:dyDescent="0.2">
      <c r="A406" s="28"/>
      <c r="B406" s="28"/>
      <c r="C406" s="28"/>
      <c r="D406" s="28"/>
      <c r="E406" s="43"/>
      <c r="F406" s="28"/>
      <c r="G406" s="43"/>
      <c r="H406" s="28"/>
    </row>
    <row r="407" spans="1:8" x14ac:dyDescent="0.2">
      <c r="A407" s="28"/>
      <c r="B407" s="28"/>
      <c r="C407" s="28"/>
      <c r="D407" s="28"/>
      <c r="E407" s="43"/>
      <c r="F407" s="28"/>
      <c r="G407" s="43"/>
      <c r="H407" s="28"/>
    </row>
    <row r="408" spans="1:8" x14ac:dyDescent="0.2">
      <c r="A408" s="28"/>
      <c r="B408" s="28"/>
      <c r="C408" s="28"/>
      <c r="D408" s="28"/>
      <c r="E408" s="43"/>
      <c r="F408" s="28"/>
      <c r="G408" s="43"/>
      <c r="H408" s="28"/>
    </row>
    <row r="409" spans="1:8" x14ac:dyDescent="0.2">
      <c r="A409" s="28"/>
      <c r="B409" s="28"/>
      <c r="C409" s="28"/>
      <c r="D409" s="28"/>
      <c r="E409" s="43"/>
      <c r="F409" s="28"/>
      <c r="G409" s="43"/>
      <c r="H409" s="28"/>
    </row>
    <row r="410" spans="1:8" x14ac:dyDescent="0.2">
      <c r="A410" s="28"/>
      <c r="B410" s="28"/>
      <c r="C410" s="28"/>
      <c r="D410" s="28"/>
      <c r="E410" s="43"/>
      <c r="F410" s="28"/>
      <c r="G410" s="43"/>
      <c r="H410" s="28"/>
    </row>
    <row r="411" spans="1:8" x14ac:dyDescent="0.2">
      <c r="A411" s="28"/>
      <c r="B411" s="28"/>
      <c r="C411" s="28"/>
      <c r="D411" s="28"/>
      <c r="E411" s="43"/>
      <c r="F411" s="28"/>
      <c r="G411" s="43"/>
      <c r="H411" s="28"/>
    </row>
    <row r="412" spans="1:8" x14ac:dyDescent="0.2">
      <c r="A412" s="28"/>
      <c r="B412" s="28"/>
      <c r="C412" s="28"/>
      <c r="D412" s="28"/>
      <c r="E412" s="43"/>
      <c r="F412" s="28"/>
      <c r="G412" s="43"/>
      <c r="H412" s="28"/>
    </row>
    <row r="413" spans="1:8" x14ac:dyDescent="0.2">
      <c r="A413" s="28"/>
      <c r="B413" s="28"/>
      <c r="C413" s="28"/>
      <c r="D413" s="28"/>
      <c r="E413" s="43"/>
      <c r="F413" s="28"/>
      <c r="G413" s="43"/>
      <c r="H413" s="28"/>
    </row>
    <row r="414" spans="1:8" x14ac:dyDescent="0.2">
      <c r="A414" s="28"/>
      <c r="B414" s="28"/>
      <c r="C414" s="28"/>
      <c r="D414" s="28"/>
      <c r="E414" s="43"/>
      <c r="F414" s="28"/>
      <c r="G414" s="43"/>
      <c r="H414" s="28"/>
    </row>
    <row r="415" spans="1:8" x14ac:dyDescent="0.2">
      <c r="A415" s="28"/>
      <c r="B415" s="28"/>
      <c r="C415" s="28"/>
      <c r="D415" s="28"/>
      <c r="E415" s="43"/>
      <c r="F415" s="28"/>
      <c r="G415" s="43"/>
      <c r="H415" s="28"/>
    </row>
    <row r="416" spans="1:8" x14ac:dyDescent="0.2">
      <c r="A416" s="28"/>
      <c r="B416" s="28"/>
      <c r="C416" s="28"/>
      <c r="D416" s="28"/>
      <c r="E416" s="43"/>
      <c r="F416" s="28"/>
      <c r="G416" s="43"/>
      <c r="H416" s="28"/>
    </row>
    <row r="417" spans="1:8" x14ac:dyDescent="0.2">
      <c r="A417" s="28"/>
      <c r="B417" s="28"/>
      <c r="C417" s="28"/>
      <c r="D417" s="28"/>
      <c r="E417" s="43"/>
      <c r="F417" s="28"/>
      <c r="G417" s="43"/>
      <c r="H417" s="28"/>
    </row>
    <row r="418" spans="1:8" x14ac:dyDescent="0.2">
      <c r="A418" s="28"/>
      <c r="B418" s="28"/>
      <c r="C418" s="28"/>
      <c r="D418" s="28"/>
      <c r="E418" s="43"/>
      <c r="F418" s="28"/>
      <c r="G418" s="43"/>
      <c r="H418" s="28"/>
    </row>
    <row r="419" spans="1:8" x14ac:dyDescent="0.2">
      <c r="A419" s="28"/>
      <c r="B419" s="28"/>
      <c r="C419" s="28"/>
      <c r="D419" s="28"/>
      <c r="E419" s="43"/>
      <c r="F419" s="28"/>
      <c r="G419" s="43"/>
      <c r="H419" s="28"/>
    </row>
    <row r="420" spans="1:8" x14ac:dyDescent="0.2">
      <c r="A420" s="28"/>
      <c r="B420" s="28"/>
      <c r="C420" s="28"/>
      <c r="D420" s="28"/>
      <c r="E420" s="43"/>
      <c r="F420" s="28"/>
      <c r="G420" s="43"/>
      <c r="H420" s="28"/>
    </row>
    <row r="421" spans="1:8" x14ac:dyDescent="0.2">
      <c r="A421" s="28"/>
      <c r="B421" s="28"/>
      <c r="C421" s="28"/>
      <c r="D421" s="28"/>
      <c r="E421" s="43"/>
      <c r="F421" s="28"/>
      <c r="G421" s="43"/>
      <c r="H421" s="28"/>
    </row>
    <row r="422" spans="1:8" x14ac:dyDescent="0.2">
      <c r="A422" s="28"/>
      <c r="B422" s="28"/>
      <c r="C422" s="28"/>
      <c r="D422" s="28"/>
      <c r="E422" s="43"/>
      <c r="F422" s="28"/>
      <c r="G422" s="43"/>
      <c r="H422" s="28"/>
    </row>
    <row r="423" spans="1:8" x14ac:dyDescent="0.2">
      <c r="A423" s="28"/>
      <c r="B423" s="28"/>
      <c r="C423" s="28"/>
      <c r="D423" s="28"/>
      <c r="E423" s="43"/>
      <c r="F423" s="28"/>
      <c r="G423" s="43"/>
      <c r="H423" s="28"/>
    </row>
    <row r="424" spans="1:8" x14ac:dyDescent="0.2">
      <c r="A424" s="28"/>
      <c r="B424" s="28"/>
      <c r="C424" s="28"/>
      <c r="D424" s="28"/>
      <c r="E424" s="43"/>
      <c r="F424" s="28"/>
      <c r="G424" s="43"/>
      <c r="H424" s="28"/>
    </row>
    <row r="425" spans="1:8" x14ac:dyDescent="0.2">
      <c r="A425" s="28"/>
      <c r="B425" s="28"/>
      <c r="C425" s="28"/>
      <c r="D425" s="28"/>
      <c r="E425" s="43"/>
      <c r="F425" s="28"/>
      <c r="G425" s="43"/>
      <c r="H425" s="28"/>
    </row>
    <row r="426" spans="1:8" x14ac:dyDescent="0.2">
      <c r="A426" s="28"/>
      <c r="B426" s="28"/>
      <c r="C426" s="28"/>
      <c r="D426" s="28"/>
      <c r="E426" s="43"/>
      <c r="F426" s="28"/>
      <c r="G426" s="43"/>
      <c r="H426" s="28"/>
    </row>
    <row r="427" spans="1:8" x14ac:dyDescent="0.2">
      <c r="A427" s="28"/>
      <c r="B427" s="28"/>
      <c r="C427" s="28"/>
      <c r="D427" s="28"/>
      <c r="E427" s="43"/>
      <c r="F427" s="28"/>
      <c r="G427" s="43"/>
      <c r="H427" s="28"/>
    </row>
    <row r="428" spans="1:8" x14ac:dyDescent="0.2">
      <c r="A428" s="28"/>
      <c r="B428" s="28"/>
      <c r="C428" s="28"/>
      <c r="D428" s="28"/>
      <c r="E428" s="43"/>
      <c r="F428" s="28"/>
      <c r="G428" s="43"/>
      <c r="H428" s="28"/>
    </row>
    <row r="429" spans="1:8" x14ac:dyDescent="0.2">
      <c r="A429" s="28"/>
      <c r="B429" s="28"/>
      <c r="C429" s="28"/>
      <c r="D429" s="28"/>
      <c r="E429" s="43"/>
      <c r="F429" s="28"/>
      <c r="G429" s="43"/>
      <c r="H429" s="28"/>
    </row>
    <row r="430" spans="1:8" x14ac:dyDescent="0.2">
      <c r="A430" s="28"/>
      <c r="B430" s="28"/>
      <c r="C430" s="28"/>
      <c r="D430" s="28"/>
      <c r="E430" s="43"/>
      <c r="F430" s="28"/>
      <c r="G430" s="43"/>
      <c r="H430" s="28"/>
    </row>
    <row r="431" spans="1:8" x14ac:dyDescent="0.2">
      <c r="A431" s="28"/>
      <c r="B431" s="28"/>
      <c r="C431" s="28"/>
      <c r="D431" s="28"/>
      <c r="E431" s="43"/>
      <c r="F431" s="28"/>
      <c r="G431" s="43"/>
      <c r="H431" s="28"/>
    </row>
    <row r="432" spans="1:8" x14ac:dyDescent="0.2">
      <c r="A432" s="28"/>
      <c r="B432" s="28"/>
      <c r="C432" s="28"/>
      <c r="D432" s="28"/>
      <c r="E432" s="43"/>
      <c r="F432" s="28"/>
      <c r="G432" s="43"/>
      <c r="H432" s="28"/>
    </row>
    <row r="433" spans="1:8" x14ac:dyDescent="0.2">
      <c r="A433" s="28"/>
      <c r="B433" s="28"/>
      <c r="C433" s="28"/>
      <c r="D433" s="28"/>
      <c r="E433" s="43"/>
      <c r="F433" s="28"/>
      <c r="G433" s="43"/>
      <c r="H433" s="28"/>
    </row>
    <row r="434" spans="1:8" x14ac:dyDescent="0.2">
      <c r="A434" s="28"/>
      <c r="B434" s="28"/>
      <c r="C434" s="28"/>
      <c r="D434" s="28"/>
      <c r="E434" s="43"/>
      <c r="F434" s="28"/>
      <c r="G434" s="43"/>
      <c r="H434" s="28"/>
    </row>
    <row r="435" spans="1:8" x14ac:dyDescent="0.2">
      <c r="A435" s="28"/>
      <c r="B435" s="28"/>
      <c r="C435" s="28"/>
      <c r="D435" s="28"/>
      <c r="E435" s="43"/>
      <c r="F435" s="28"/>
      <c r="G435" s="43"/>
      <c r="H435" s="28"/>
    </row>
    <row r="436" spans="1:8" x14ac:dyDescent="0.2">
      <c r="A436" s="28"/>
      <c r="B436" s="28"/>
      <c r="C436" s="28"/>
      <c r="D436" s="28"/>
      <c r="E436" s="43"/>
      <c r="F436" s="28"/>
      <c r="G436" s="43"/>
      <c r="H436" s="28"/>
    </row>
    <row r="437" spans="1:8" x14ac:dyDescent="0.2">
      <c r="A437" s="28"/>
      <c r="B437" s="28"/>
      <c r="C437" s="28"/>
      <c r="D437" s="28"/>
      <c r="E437" s="43"/>
      <c r="F437" s="28"/>
      <c r="G437" s="43"/>
      <c r="H437" s="28"/>
    </row>
    <row r="438" spans="1:8" x14ac:dyDescent="0.2">
      <c r="A438" s="28"/>
      <c r="B438" s="28"/>
      <c r="C438" s="28"/>
      <c r="D438" s="28"/>
      <c r="E438" s="43"/>
      <c r="F438" s="28"/>
      <c r="G438" s="43"/>
      <c r="H438" s="28"/>
    </row>
    <row r="439" spans="1:8" x14ac:dyDescent="0.2">
      <c r="A439" s="28"/>
      <c r="B439" s="28"/>
      <c r="C439" s="28"/>
      <c r="D439" s="28"/>
      <c r="E439" s="43"/>
      <c r="F439" s="28"/>
      <c r="G439" s="43"/>
      <c r="H439" s="28"/>
    </row>
    <row r="440" spans="1:8" x14ac:dyDescent="0.2">
      <c r="A440" s="28"/>
      <c r="B440" s="28"/>
      <c r="C440" s="28"/>
      <c r="D440" s="28"/>
      <c r="E440" s="43"/>
      <c r="F440" s="28"/>
      <c r="G440" s="43"/>
      <c r="H440" s="28"/>
    </row>
    <row r="441" spans="1:8" x14ac:dyDescent="0.2">
      <c r="A441" s="28"/>
      <c r="B441" s="28"/>
      <c r="C441" s="28"/>
      <c r="D441" s="28"/>
      <c r="E441" s="43"/>
      <c r="F441" s="28"/>
      <c r="G441" s="43"/>
      <c r="H441" s="28"/>
    </row>
    <row r="442" spans="1:8" x14ac:dyDescent="0.2">
      <c r="A442" s="28"/>
      <c r="B442" s="28"/>
      <c r="C442" s="28"/>
      <c r="D442" s="28"/>
      <c r="E442" s="43"/>
      <c r="F442" s="28"/>
      <c r="G442" s="43"/>
      <c r="H442" s="28"/>
    </row>
    <row r="443" spans="1:8" x14ac:dyDescent="0.2">
      <c r="A443" s="28"/>
      <c r="B443" s="28"/>
      <c r="C443" s="28"/>
      <c r="D443" s="28"/>
      <c r="E443" s="43"/>
      <c r="F443" s="28"/>
      <c r="G443" s="43"/>
      <c r="H443" s="28"/>
    </row>
    <row r="444" spans="1:8" x14ac:dyDescent="0.2">
      <c r="A444" s="28"/>
      <c r="B444" s="28"/>
      <c r="C444" s="28"/>
      <c r="D444" s="28"/>
      <c r="E444" s="43"/>
      <c r="F444" s="28"/>
      <c r="G444" s="43"/>
      <c r="H444" s="28"/>
    </row>
    <row r="445" spans="1:8" x14ac:dyDescent="0.2">
      <c r="A445" s="28"/>
      <c r="B445" s="28"/>
      <c r="C445" s="28"/>
      <c r="D445" s="28"/>
      <c r="E445" s="43"/>
      <c r="F445" s="28"/>
      <c r="G445" s="43"/>
      <c r="H445" s="28"/>
    </row>
    <row r="446" spans="1:8" x14ac:dyDescent="0.2">
      <c r="A446" s="28"/>
      <c r="B446" s="28"/>
      <c r="C446" s="28"/>
      <c r="D446" s="28"/>
      <c r="E446" s="43"/>
      <c r="F446" s="28"/>
      <c r="G446" s="43"/>
      <c r="H446" s="28"/>
    </row>
    <row r="447" spans="1:8" x14ac:dyDescent="0.2">
      <c r="A447" s="28"/>
      <c r="B447" s="28"/>
      <c r="C447" s="28"/>
      <c r="D447" s="28"/>
      <c r="E447" s="43"/>
      <c r="F447" s="28"/>
      <c r="G447" s="43"/>
      <c r="H447" s="28"/>
    </row>
    <row r="448" spans="1:8" x14ac:dyDescent="0.2">
      <c r="A448" s="28"/>
      <c r="B448" s="28"/>
      <c r="C448" s="28"/>
      <c r="D448" s="28"/>
      <c r="E448" s="43"/>
      <c r="F448" s="28"/>
      <c r="G448" s="43"/>
      <c r="H448" s="28"/>
    </row>
    <row r="449" spans="1:8" x14ac:dyDescent="0.2">
      <c r="A449" s="28"/>
      <c r="B449" s="28"/>
      <c r="C449" s="28"/>
      <c r="D449" s="28"/>
      <c r="E449" s="43"/>
      <c r="F449" s="28"/>
      <c r="G449" s="43"/>
      <c r="H449" s="28"/>
    </row>
    <row r="450" spans="1:8" x14ac:dyDescent="0.2">
      <c r="A450" s="28"/>
      <c r="B450" s="28"/>
      <c r="C450" s="28"/>
      <c r="D450" s="28"/>
      <c r="E450" s="43"/>
      <c r="F450" s="28"/>
      <c r="G450" s="43"/>
      <c r="H450" s="28"/>
    </row>
    <row r="451" spans="1:8" x14ac:dyDescent="0.2">
      <c r="A451" s="28"/>
      <c r="B451" s="28"/>
      <c r="C451" s="28"/>
      <c r="D451" s="28"/>
      <c r="E451" s="43"/>
      <c r="F451" s="28"/>
      <c r="G451" s="43"/>
      <c r="H451" s="28"/>
    </row>
    <row r="452" spans="1:8" x14ac:dyDescent="0.2">
      <c r="A452" s="28"/>
      <c r="B452" s="28"/>
      <c r="C452" s="28"/>
      <c r="D452" s="28"/>
      <c r="E452" s="43"/>
      <c r="F452" s="28"/>
      <c r="G452" s="43"/>
      <c r="H452" s="28"/>
    </row>
    <row r="453" spans="1:8" x14ac:dyDescent="0.2">
      <c r="A453" s="28"/>
      <c r="B453" s="28"/>
      <c r="C453" s="28"/>
      <c r="D453" s="28"/>
      <c r="E453" s="43"/>
      <c r="F453" s="28"/>
      <c r="G453" s="43"/>
      <c r="H453" s="28"/>
    </row>
    <row r="454" spans="1:8" x14ac:dyDescent="0.2">
      <c r="A454" s="28"/>
      <c r="B454" s="28"/>
      <c r="C454" s="28"/>
      <c r="D454" s="28"/>
      <c r="E454" s="43"/>
      <c r="F454" s="28"/>
      <c r="G454" s="43"/>
      <c r="H454" s="28"/>
    </row>
    <row r="455" spans="1:8" x14ac:dyDescent="0.2">
      <c r="A455" s="28"/>
      <c r="B455" s="28"/>
      <c r="C455" s="28"/>
      <c r="D455" s="28"/>
      <c r="E455" s="43"/>
      <c r="F455" s="28"/>
      <c r="G455" s="43"/>
      <c r="H455" s="28"/>
    </row>
    <row r="456" spans="1:8" x14ac:dyDescent="0.2">
      <c r="A456" s="28"/>
      <c r="B456" s="28"/>
      <c r="C456" s="28"/>
      <c r="D456" s="28"/>
      <c r="E456" s="43"/>
      <c r="F456" s="28"/>
      <c r="G456" s="43"/>
      <c r="H456" s="28"/>
    </row>
    <row r="457" spans="1:8" x14ac:dyDescent="0.2">
      <c r="A457" s="28"/>
      <c r="B457" s="28"/>
      <c r="C457" s="28"/>
      <c r="D457" s="28"/>
      <c r="E457" s="43"/>
      <c r="F457" s="28"/>
      <c r="G457" s="43"/>
      <c r="H457" s="28"/>
    </row>
    <row r="458" spans="1:8" x14ac:dyDescent="0.2">
      <c r="A458" s="28"/>
      <c r="B458" s="28"/>
      <c r="C458" s="28"/>
      <c r="D458" s="28"/>
      <c r="E458" s="43"/>
      <c r="F458" s="28"/>
      <c r="G458" s="43"/>
      <c r="H458" s="28"/>
    </row>
    <row r="459" spans="1:8" x14ac:dyDescent="0.2">
      <c r="A459" s="28"/>
      <c r="B459" s="28"/>
      <c r="C459" s="28"/>
      <c r="D459" s="28"/>
      <c r="E459" s="43"/>
      <c r="F459" s="28"/>
      <c r="G459" s="43"/>
      <c r="H459" s="28"/>
    </row>
    <row r="460" spans="1:8" x14ac:dyDescent="0.2">
      <c r="A460" s="28"/>
      <c r="B460" s="28"/>
      <c r="C460" s="28"/>
      <c r="D460" s="28"/>
      <c r="E460" s="43"/>
      <c r="F460" s="28"/>
      <c r="G460" s="43"/>
      <c r="H460" s="28"/>
    </row>
    <row r="461" spans="1:8" x14ac:dyDescent="0.2">
      <c r="A461" s="28"/>
      <c r="B461" s="28"/>
      <c r="C461" s="28"/>
      <c r="D461" s="28"/>
      <c r="E461" s="43"/>
      <c r="F461" s="28"/>
      <c r="G461" s="43"/>
      <c r="H461" s="28"/>
    </row>
    <row r="462" spans="1:8" x14ac:dyDescent="0.2">
      <c r="A462" s="28"/>
      <c r="B462" s="28"/>
      <c r="C462" s="28"/>
      <c r="D462" s="28"/>
      <c r="E462" s="43"/>
      <c r="F462" s="28"/>
      <c r="G462" s="43"/>
      <c r="H462" s="28"/>
    </row>
    <row r="463" spans="1:8" x14ac:dyDescent="0.2">
      <c r="A463" s="28"/>
      <c r="B463" s="28"/>
      <c r="C463" s="28"/>
      <c r="D463" s="28"/>
      <c r="E463" s="43"/>
      <c r="F463" s="28"/>
      <c r="G463" s="43"/>
      <c r="H463" s="28"/>
    </row>
    <row r="464" spans="1:8" x14ac:dyDescent="0.2">
      <c r="A464" s="28"/>
      <c r="B464" s="28"/>
      <c r="C464" s="28"/>
      <c r="D464" s="28"/>
      <c r="E464" s="43"/>
      <c r="F464" s="28"/>
      <c r="G464" s="43"/>
      <c r="H464" s="28"/>
    </row>
    <row r="465" spans="1:8" x14ac:dyDescent="0.2">
      <c r="A465" s="28"/>
      <c r="B465" s="28"/>
      <c r="C465" s="28"/>
      <c r="D465" s="28"/>
      <c r="E465" s="43"/>
      <c r="F465" s="28"/>
      <c r="G465" s="43"/>
      <c r="H465" s="28"/>
    </row>
    <row r="466" spans="1:8" x14ac:dyDescent="0.2">
      <c r="A466" s="28"/>
      <c r="B466" s="28"/>
      <c r="C466" s="28"/>
      <c r="D466" s="28"/>
      <c r="E466" s="43"/>
      <c r="F466" s="28"/>
      <c r="G466" s="43"/>
      <c r="H466" s="28"/>
    </row>
    <row r="467" spans="1:8" x14ac:dyDescent="0.2">
      <c r="A467" s="28"/>
      <c r="B467" s="28"/>
      <c r="C467" s="28"/>
      <c r="D467" s="28"/>
      <c r="E467" s="43"/>
      <c r="F467" s="28"/>
      <c r="G467" s="43"/>
      <c r="H467" s="28"/>
    </row>
    <row r="468" spans="1:8" x14ac:dyDescent="0.2">
      <c r="A468" s="28"/>
      <c r="B468" s="28"/>
      <c r="C468" s="28"/>
      <c r="D468" s="28"/>
      <c r="E468" s="43"/>
      <c r="F468" s="28"/>
      <c r="G468" s="43"/>
      <c r="H468" s="28"/>
    </row>
    <row r="469" spans="1:8" x14ac:dyDescent="0.2">
      <c r="A469" s="28"/>
      <c r="B469" s="28"/>
      <c r="C469" s="28"/>
      <c r="D469" s="28"/>
      <c r="E469" s="43"/>
      <c r="F469" s="28"/>
      <c r="G469" s="43"/>
      <c r="H469" s="28"/>
    </row>
    <row r="470" spans="1:8" x14ac:dyDescent="0.2">
      <c r="A470" s="28"/>
      <c r="B470" s="28"/>
      <c r="C470" s="28"/>
      <c r="D470" s="28"/>
      <c r="E470" s="43"/>
      <c r="F470" s="28"/>
      <c r="G470" s="43"/>
      <c r="H470" s="28"/>
    </row>
    <row r="471" spans="1:8" x14ac:dyDescent="0.2">
      <c r="A471" s="28"/>
      <c r="B471" s="28"/>
      <c r="C471" s="28"/>
      <c r="D471" s="28"/>
      <c r="E471" s="43"/>
      <c r="F471" s="28"/>
      <c r="G471" s="43"/>
      <c r="H471" s="28"/>
    </row>
    <row r="472" spans="1:8" x14ac:dyDescent="0.2">
      <c r="A472" s="28"/>
      <c r="B472" s="28"/>
      <c r="C472" s="28"/>
      <c r="D472" s="28"/>
      <c r="E472" s="43"/>
      <c r="F472" s="28"/>
      <c r="G472" s="43"/>
      <c r="H472" s="28"/>
    </row>
    <row r="473" spans="1:8" x14ac:dyDescent="0.2">
      <c r="A473" s="28"/>
      <c r="B473" s="28"/>
      <c r="C473" s="28"/>
      <c r="D473" s="28"/>
      <c r="E473" s="43"/>
      <c r="F473" s="28"/>
      <c r="G473" s="43"/>
      <c r="H473" s="28"/>
    </row>
    <row r="474" spans="1:8" x14ac:dyDescent="0.2">
      <c r="A474" s="28"/>
      <c r="B474" s="28"/>
      <c r="C474" s="28"/>
      <c r="D474" s="28"/>
      <c r="E474" s="43"/>
      <c r="F474" s="28"/>
      <c r="G474" s="43"/>
      <c r="H474" s="28"/>
    </row>
    <row r="475" spans="1:8" x14ac:dyDescent="0.2">
      <c r="A475" s="28"/>
      <c r="B475" s="28"/>
      <c r="C475" s="28"/>
      <c r="D475" s="28"/>
      <c r="E475" s="43"/>
      <c r="F475" s="28"/>
      <c r="G475" s="43"/>
      <c r="H475" s="28"/>
    </row>
    <row r="476" spans="1:8" x14ac:dyDescent="0.2">
      <c r="A476" s="28"/>
      <c r="B476" s="28"/>
      <c r="C476" s="28"/>
      <c r="D476" s="28"/>
      <c r="E476" s="43"/>
      <c r="F476" s="28"/>
      <c r="G476" s="43"/>
      <c r="H476" s="28"/>
    </row>
    <row r="477" spans="1:8" x14ac:dyDescent="0.2">
      <c r="A477" s="28"/>
      <c r="B477" s="28"/>
      <c r="C477" s="28"/>
      <c r="D477" s="28"/>
      <c r="E477" s="43"/>
      <c r="F477" s="28"/>
      <c r="G477" s="43"/>
      <c r="H477" s="28"/>
    </row>
    <row r="478" spans="1:8" x14ac:dyDescent="0.2">
      <c r="A478" s="28"/>
      <c r="B478" s="28"/>
      <c r="C478" s="28"/>
      <c r="D478" s="28"/>
      <c r="E478" s="43"/>
      <c r="F478" s="28"/>
      <c r="G478" s="43"/>
      <c r="H478" s="28"/>
    </row>
    <row r="479" spans="1:8" x14ac:dyDescent="0.2">
      <c r="A479" s="28"/>
      <c r="B479" s="28"/>
      <c r="C479" s="28"/>
      <c r="D479" s="28"/>
      <c r="E479" s="43"/>
      <c r="F479" s="28"/>
      <c r="G479" s="43"/>
      <c r="H479" s="28"/>
    </row>
    <row r="480" spans="1:8" x14ac:dyDescent="0.2">
      <c r="A480" s="28"/>
      <c r="B480" s="28"/>
      <c r="C480" s="28"/>
      <c r="D480" s="28"/>
      <c r="E480" s="43"/>
      <c r="F480" s="28"/>
      <c r="G480" s="43"/>
      <c r="H480" s="28"/>
    </row>
    <row r="481" spans="1:8" x14ac:dyDescent="0.2">
      <c r="A481" s="28"/>
      <c r="B481" s="28"/>
      <c r="C481" s="28"/>
      <c r="D481" s="28"/>
      <c r="E481" s="43"/>
      <c r="F481" s="28"/>
      <c r="G481" s="43"/>
      <c r="H481" s="28"/>
    </row>
    <row r="482" spans="1:8" x14ac:dyDescent="0.2">
      <c r="A482" s="28"/>
      <c r="B482" s="28"/>
      <c r="C482" s="28"/>
      <c r="D482" s="28"/>
      <c r="E482" s="43"/>
      <c r="F482" s="28"/>
      <c r="G482" s="43"/>
      <c r="H482" s="28"/>
    </row>
    <row r="483" spans="1:8" x14ac:dyDescent="0.2">
      <c r="A483" s="28"/>
      <c r="B483" s="28"/>
      <c r="C483" s="28"/>
      <c r="D483" s="28"/>
      <c r="E483" s="43"/>
      <c r="F483" s="28"/>
      <c r="G483" s="43"/>
      <c r="H483" s="28"/>
    </row>
    <row r="484" spans="1:8" x14ac:dyDescent="0.2">
      <c r="A484" s="28"/>
      <c r="B484" s="28"/>
      <c r="C484" s="28"/>
      <c r="D484" s="28"/>
      <c r="E484" s="43"/>
      <c r="F484" s="28"/>
      <c r="G484" s="43"/>
      <c r="H484" s="28"/>
    </row>
    <row r="485" spans="1:8" x14ac:dyDescent="0.2">
      <c r="A485" s="28"/>
      <c r="B485" s="28"/>
      <c r="C485" s="28"/>
      <c r="D485" s="28"/>
      <c r="E485" s="43"/>
      <c r="F485" s="28"/>
      <c r="G485" s="43"/>
      <c r="H485" s="28"/>
    </row>
    <row r="486" spans="1:8" x14ac:dyDescent="0.2">
      <c r="A486" s="28"/>
      <c r="B486" s="28"/>
      <c r="C486" s="28"/>
      <c r="D486" s="28"/>
      <c r="E486" s="43"/>
      <c r="F486" s="28"/>
      <c r="G486" s="43"/>
      <c r="H486" s="28"/>
    </row>
    <row r="487" spans="1:8" x14ac:dyDescent="0.2">
      <c r="A487" s="28"/>
      <c r="B487" s="28"/>
      <c r="C487" s="28"/>
      <c r="D487" s="28"/>
      <c r="E487" s="43"/>
      <c r="F487" s="28"/>
      <c r="G487" s="43"/>
      <c r="H487" s="28"/>
    </row>
    <row r="488" spans="1:8" x14ac:dyDescent="0.2">
      <c r="A488" s="28"/>
      <c r="B488" s="28"/>
      <c r="C488" s="28"/>
      <c r="D488" s="28"/>
      <c r="E488" s="43"/>
      <c r="F488" s="28"/>
      <c r="G488" s="43"/>
      <c r="H488" s="28"/>
    </row>
    <row r="489" spans="1:8" x14ac:dyDescent="0.2">
      <c r="A489" s="28"/>
      <c r="B489" s="28"/>
      <c r="C489" s="28"/>
      <c r="D489" s="28"/>
      <c r="E489" s="43"/>
      <c r="F489" s="28"/>
      <c r="G489" s="43"/>
      <c r="H489" s="28"/>
    </row>
    <row r="490" spans="1:8" x14ac:dyDescent="0.2">
      <c r="A490" s="28"/>
      <c r="B490" s="28"/>
      <c r="C490" s="28"/>
      <c r="D490" s="28"/>
      <c r="E490" s="43"/>
      <c r="F490" s="28"/>
      <c r="G490" s="43"/>
      <c r="H490" s="28"/>
    </row>
    <row r="491" spans="1:8" x14ac:dyDescent="0.2">
      <c r="A491" s="28"/>
      <c r="B491" s="28"/>
      <c r="C491" s="28"/>
      <c r="D491" s="28"/>
      <c r="E491" s="43"/>
      <c r="F491" s="28"/>
      <c r="G491" s="43"/>
      <c r="H491" s="28"/>
    </row>
    <row r="492" spans="1:8" x14ac:dyDescent="0.2">
      <c r="A492" s="28"/>
      <c r="B492" s="28"/>
      <c r="C492" s="28"/>
      <c r="D492" s="28"/>
      <c r="E492" s="43"/>
      <c r="F492" s="28"/>
      <c r="G492" s="43"/>
      <c r="H492" s="28"/>
    </row>
    <row r="493" spans="1:8" x14ac:dyDescent="0.2">
      <c r="A493" s="28"/>
      <c r="B493" s="28"/>
      <c r="C493" s="28"/>
      <c r="D493" s="28"/>
      <c r="E493" s="43"/>
      <c r="F493" s="28"/>
      <c r="G493" s="43"/>
      <c r="H493" s="28"/>
    </row>
    <row r="494" spans="1:8" x14ac:dyDescent="0.2">
      <c r="A494" s="28"/>
      <c r="B494" s="28"/>
      <c r="C494" s="28"/>
      <c r="D494" s="28"/>
      <c r="E494" s="43"/>
      <c r="F494" s="28"/>
      <c r="G494" s="43"/>
      <c r="H494" s="28"/>
    </row>
    <row r="495" spans="1:8" x14ac:dyDescent="0.2">
      <c r="A495" s="28"/>
      <c r="B495" s="28"/>
      <c r="C495" s="28"/>
      <c r="D495" s="28"/>
      <c r="E495" s="43"/>
      <c r="F495" s="28"/>
      <c r="G495" s="43"/>
      <c r="H495" s="28"/>
    </row>
    <row r="496" spans="1:8" x14ac:dyDescent="0.2">
      <c r="A496" s="28"/>
      <c r="B496" s="28"/>
      <c r="C496" s="28"/>
      <c r="D496" s="28"/>
      <c r="E496" s="43"/>
      <c r="F496" s="28"/>
      <c r="G496" s="43"/>
      <c r="H496" s="28"/>
    </row>
    <row r="497" spans="1:8" x14ac:dyDescent="0.2">
      <c r="A497" s="28"/>
      <c r="B497" s="28"/>
      <c r="C497" s="28"/>
      <c r="D497" s="28"/>
      <c r="E497" s="43"/>
      <c r="F497" s="28"/>
      <c r="G497" s="43"/>
      <c r="H497" s="28"/>
    </row>
    <row r="498" spans="1:8" x14ac:dyDescent="0.2">
      <c r="A498" s="28"/>
      <c r="B498" s="28"/>
      <c r="C498" s="28"/>
      <c r="D498" s="28"/>
      <c r="E498" s="43"/>
      <c r="F498" s="28"/>
      <c r="G498" s="43"/>
      <c r="H498" s="28"/>
    </row>
    <row r="499" spans="1:8" x14ac:dyDescent="0.2">
      <c r="A499" s="28"/>
      <c r="B499" s="28"/>
      <c r="C499" s="28"/>
      <c r="D499" s="28"/>
      <c r="E499" s="43"/>
      <c r="F499" s="28"/>
      <c r="G499" s="43"/>
      <c r="H499" s="28"/>
    </row>
    <row r="500" spans="1:8" x14ac:dyDescent="0.2">
      <c r="A500" s="28"/>
      <c r="B500" s="28"/>
      <c r="C500" s="28"/>
      <c r="D500" s="28"/>
      <c r="E500" s="43"/>
      <c r="F500" s="28"/>
      <c r="G500" s="43"/>
      <c r="H500" s="28"/>
    </row>
    <row r="501" spans="1:8" x14ac:dyDescent="0.2">
      <c r="A501" s="28"/>
      <c r="B501" s="28"/>
      <c r="C501" s="28"/>
      <c r="D501" s="28"/>
      <c r="E501" s="43"/>
      <c r="F501" s="28"/>
      <c r="G501" s="43"/>
      <c r="H501" s="28"/>
    </row>
    <row r="502" spans="1:8" x14ac:dyDescent="0.2">
      <c r="A502" s="28"/>
      <c r="B502" s="28"/>
      <c r="C502" s="28"/>
      <c r="D502" s="28"/>
      <c r="E502" s="43"/>
      <c r="F502" s="28"/>
      <c r="G502" s="43"/>
      <c r="H502" s="28"/>
    </row>
    <row r="503" spans="1:8" x14ac:dyDescent="0.2">
      <c r="A503" s="28"/>
      <c r="B503" s="28"/>
      <c r="C503" s="28"/>
      <c r="D503" s="28"/>
      <c r="E503" s="43"/>
      <c r="F503" s="28"/>
      <c r="G503" s="43"/>
      <c r="H503" s="28"/>
    </row>
    <row r="504" spans="1:8" x14ac:dyDescent="0.2">
      <c r="A504" s="28"/>
      <c r="B504" s="28"/>
      <c r="C504" s="28"/>
      <c r="D504" s="28"/>
      <c r="E504" s="43"/>
      <c r="F504" s="28"/>
      <c r="G504" s="43"/>
      <c r="H504" s="28"/>
    </row>
    <row r="505" spans="1:8" x14ac:dyDescent="0.2">
      <c r="A505" s="28"/>
      <c r="B505" s="28"/>
      <c r="C505" s="28"/>
      <c r="D505" s="28"/>
      <c r="E505" s="43"/>
      <c r="F505" s="28"/>
      <c r="G505" s="43"/>
      <c r="H505" s="28"/>
    </row>
    <row r="506" spans="1:8" x14ac:dyDescent="0.2">
      <c r="A506" s="28"/>
      <c r="B506" s="28"/>
      <c r="C506" s="28"/>
      <c r="D506" s="28"/>
      <c r="E506" s="43"/>
      <c r="F506" s="28"/>
      <c r="G506" s="43"/>
      <c r="H506" s="28"/>
    </row>
    <row r="507" spans="1:8" x14ac:dyDescent="0.2">
      <c r="A507" s="28"/>
      <c r="B507" s="28"/>
      <c r="C507" s="28"/>
      <c r="D507" s="28"/>
      <c r="E507" s="43"/>
      <c r="F507" s="28"/>
      <c r="G507" s="43"/>
      <c r="H507" s="28"/>
    </row>
    <row r="508" spans="1:8" x14ac:dyDescent="0.2">
      <c r="A508" s="28"/>
      <c r="B508" s="28"/>
      <c r="C508" s="28"/>
      <c r="D508" s="28"/>
      <c r="E508" s="43"/>
      <c r="F508" s="28"/>
      <c r="G508" s="43"/>
      <c r="H508" s="28"/>
    </row>
    <row r="509" spans="1:8" x14ac:dyDescent="0.2">
      <c r="A509" s="28"/>
      <c r="B509" s="28"/>
      <c r="C509" s="28"/>
      <c r="D509" s="28"/>
      <c r="E509" s="43"/>
      <c r="F509" s="28"/>
      <c r="G509" s="43"/>
      <c r="H509" s="28"/>
    </row>
    <row r="510" spans="1:8" x14ac:dyDescent="0.2">
      <c r="A510" s="28"/>
      <c r="B510" s="28"/>
      <c r="C510" s="28"/>
      <c r="D510" s="28"/>
      <c r="E510" s="43"/>
      <c r="F510" s="28"/>
      <c r="G510" s="43"/>
      <c r="H510" s="28"/>
    </row>
    <row r="511" spans="1:8" x14ac:dyDescent="0.2">
      <c r="A511" s="28"/>
      <c r="B511" s="28"/>
      <c r="C511" s="28"/>
      <c r="D511" s="28"/>
      <c r="E511" s="43"/>
      <c r="F511" s="28"/>
      <c r="G511" s="43"/>
      <c r="H511" s="28"/>
    </row>
    <row r="512" spans="1:8" x14ac:dyDescent="0.2">
      <c r="A512" s="28"/>
      <c r="B512" s="28"/>
      <c r="C512" s="28"/>
      <c r="D512" s="28"/>
      <c r="E512" s="43"/>
      <c r="F512" s="28"/>
      <c r="G512" s="43"/>
      <c r="H512" s="28"/>
    </row>
    <row r="513" spans="1:8" x14ac:dyDescent="0.2">
      <c r="A513" s="28"/>
      <c r="B513" s="28"/>
      <c r="C513" s="28"/>
      <c r="D513" s="28"/>
      <c r="E513" s="43"/>
      <c r="F513" s="28"/>
      <c r="G513" s="43"/>
      <c r="H513" s="28"/>
    </row>
    <row r="514" spans="1:8" x14ac:dyDescent="0.2">
      <c r="A514" s="28"/>
      <c r="B514" s="28"/>
      <c r="C514" s="28"/>
      <c r="D514" s="28"/>
      <c r="E514" s="43"/>
      <c r="F514" s="28"/>
      <c r="G514" s="43"/>
      <c r="H514" s="28"/>
    </row>
    <row r="515" spans="1:8" x14ac:dyDescent="0.2">
      <c r="A515" s="28"/>
      <c r="B515" s="28"/>
      <c r="C515" s="28"/>
      <c r="D515" s="28"/>
      <c r="E515" s="43"/>
      <c r="F515" s="28"/>
      <c r="G515" s="43"/>
      <c r="H515" s="28"/>
    </row>
    <row r="516" spans="1:8" x14ac:dyDescent="0.2">
      <c r="A516" s="28"/>
      <c r="B516" s="28"/>
      <c r="C516" s="28"/>
      <c r="D516" s="28"/>
      <c r="E516" s="43"/>
      <c r="F516" s="28"/>
      <c r="G516" s="43"/>
      <c r="H516" s="28"/>
    </row>
    <row r="517" spans="1:8" x14ac:dyDescent="0.2">
      <c r="A517" s="28"/>
      <c r="B517" s="28"/>
      <c r="C517" s="28"/>
      <c r="D517" s="28"/>
      <c r="E517" s="43"/>
      <c r="F517" s="28"/>
      <c r="G517" s="43"/>
      <c r="H517" s="28"/>
    </row>
    <row r="518" spans="1:8" x14ac:dyDescent="0.2">
      <c r="A518" s="28"/>
      <c r="B518" s="28"/>
      <c r="C518" s="28"/>
      <c r="D518" s="28"/>
      <c r="E518" s="43"/>
      <c r="F518" s="28"/>
      <c r="G518" s="43"/>
      <c r="H518" s="28"/>
    </row>
    <row r="519" spans="1:8" x14ac:dyDescent="0.2">
      <c r="A519" s="28"/>
      <c r="B519" s="28"/>
      <c r="C519" s="28"/>
      <c r="D519" s="28"/>
      <c r="E519" s="43"/>
      <c r="F519" s="28"/>
      <c r="G519" s="43"/>
      <c r="H519" s="28"/>
    </row>
    <row r="520" spans="1:8" x14ac:dyDescent="0.2">
      <c r="A520" s="28"/>
      <c r="B520" s="28"/>
      <c r="C520" s="28"/>
      <c r="D520" s="28"/>
      <c r="E520" s="43"/>
      <c r="F520" s="28"/>
      <c r="G520" s="43"/>
      <c r="H520" s="28"/>
    </row>
    <row r="521" spans="1:8" x14ac:dyDescent="0.2">
      <c r="A521" s="28"/>
      <c r="B521" s="28"/>
      <c r="C521" s="28"/>
      <c r="D521" s="28"/>
      <c r="E521" s="43"/>
      <c r="F521" s="28"/>
      <c r="G521" s="43"/>
      <c r="H521" s="28"/>
    </row>
    <row r="522" spans="1:8" x14ac:dyDescent="0.2">
      <c r="A522" s="28"/>
      <c r="B522" s="28"/>
      <c r="C522" s="28"/>
      <c r="D522" s="28"/>
      <c r="E522" s="43"/>
      <c r="F522" s="28"/>
      <c r="G522" s="43"/>
      <c r="H522" s="28"/>
    </row>
    <row r="523" spans="1:8" x14ac:dyDescent="0.2">
      <c r="A523" s="28"/>
      <c r="B523" s="28"/>
      <c r="C523" s="28"/>
      <c r="D523" s="28"/>
      <c r="E523" s="43"/>
      <c r="F523" s="28"/>
      <c r="G523" s="43"/>
      <c r="H523" s="28"/>
    </row>
    <row r="524" spans="1:8" x14ac:dyDescent="0.2">
      <c r="A524" s="28"/>
      <c r="B524" s="28"/>
      <c r="C524" s="28"/>
      <c r="D524" s="28"/>
      <c r="E524" s="43"/>
      <c r="F524" s="28"/>
      <c r="G524" s="43"/>
      <c r="H524" s="28"/>
    </row>
    <row r="525" spans="1:8" x14ac:dyDescent="0.2">
      <c r="A525" s="28"/>
      <c r="B525" s="28"/>
      <c r="C525" s="28"/>
      <c r="D525" s="28"/>
      <c r="E525" s="43"/>
      <c r="F525" s="28"/>
      <c r="G525" s="43"/>
      <c r="H525" s="28"/>
    </row>
    <row r="526" spans="1:8" x14ac:dyDescent="0.2">
      <c r="A526" s="28"/>
      <c r="B526" s="28"/>
      <c r="C526" s="28"/>
      <c r="D526" s="28"/>
      <c r="E526" s="43"/>
      <c r="F526" s="28"/>
      <c r="G526" s="43"/>
      <c r="H526" s="28"/>
    </row>
    <row r="527" spans="1:8" x14ac:dyDescent="0.2">
      <c r="A527" s="28"/>
      <c r="B527" s="28"/>
      <c r="C527" s="28"/>
      <c r="D527" s="28"/>
      <c r="E527" s="43"/>
      <c r="F527" s="28"/>
      <c r="G527" s="43"/>
      <c r="H527" s="28"/>
    </row>
    <row r="528" spans="1:8" x14ac:dyDescent="0.2">
      <c r="A528" s="28"/>
      <c r="B528" s="28"/>
      <c r="C528" s="28"/>
      <c r="D528" s="28"/>
      <c r="E528" s="43"/>
      <c r="F528" s="28"/>
      <c r="G528" s="43"/>
      <c r="H528" s="28"/>
    </row>
    <row r="529" spans="1:8" x14ac:dyDescent="0.2">
      <c r="A529" s="28"/>
      <c r="B529" s="28"/>
      <c r="C529" s="28"/>
      <c r="D529" s="28"/>
      <c r="E529" s="43"/>
      <c r="F529" s="28"/>
      <c r="G529" s="43"/>
      <c r="H529" s="28"/>
    </row>
    <row r="530" spans="1:8" x14ac:dyDescent="0.2">
      <c r="A530" s="28"/>
      <c r="B530" s="28"/>
      <c r="C530" s="28"/>
      <c r="D530" s="28"/>
      <c r="E530" s="43"/>
      <c r="F530" s="28"/>
      <c r="G530" s="43"/>
      <c r="H530" s="28"/>
    </row>
    <row r="531" spans="1:8" x14ac:dyDescent="0.2">
      <c r="A531" s="28"/>
      <c r="B531" s="28"/>
      <c r="C531" s="28"/>
      <c r="D531" s="28"/>
      <c r="E531" s="43"/>
      <c r="F531" s="28"/>
      <c r="G531" s="43"/>
      <c r="H531" s="28"/>
    </row>
    <row r="532" spans="1:8" x14ac:dyDescent="0.2">
      <c r="A532" s="28"/>
      <c r="B532" s="28"/>
      <c r="C532" s="28"/>
      <c r="D532" s="28"/>
      <c r="E532" s="43"/>
      <c r="F532" s="28"/>
      <c r="G532" s="43"/>
      <c r="H532" s="28"/>
    </row>
    <row r="533" spans="1:8" x14ac:dyDescent="0.2">
      <c r="A533" s="28"/>
      <c r="B533" s="28"/>
      <c r="C533" s="28"/>
      <c r="D533" s="28"/>
      <c r="E533" s="43"/>
      <c r="F533" s="28"/>
      <c r="G533" s="43"/>
      <c r="H533" s="28"/>
    </row>
    <row r="534" spans="1:8" x14ac:dyDescent="0.2">
      <c r="A534" s="28"/>
      <c r="B534" s="28"/>
      <c r="C534" s="28"/>
      <c r="D534" s="28"/>
      <c r="E534" s="43"/>
      <c r="F534" s="28"/>
      <c r="G534" s="43"/>
      <c r="H534" s="28"/>
    </row>
    <row r="535" spans="1:8" x14ac:dyDescent="0.2">
      <c r="A535" s="28"/>
      <c r="B535" s="28"/>
      <c r="C535" s="28"/>
      <c r="D535" s="28"/>
      <c r="E535" s="43"/>
      <c r="F535" s="28"/>
      <c r="G535" s="43"/>
      <c r="H535" s="28"/>
    </row>
    <row r="536" spans="1:8" x14ac:dyDescent="0.2">
      <c r="A536" s="28"/>
      <c r="B536" s="28"/>
      <c r="C536" s="28"/>
      <c r="D536" s="28"/>
      <c r="E536" s="43"/>
      <c r="F536" s="28"/>
      <c r="G536" s="43"/>
      <c r="H536" s="28"/>
    </row>
    <row r="537" spans="1:8" x14ac:dyDescent="0.2">
      <c r="A537" s="28"/>
      <c r="B537" s="28"/>
      <c r="C537" s="28"/>
      <c r="D537" s="28"/>
      <c r="E537" s="43"/>
      <c r="F537" s="28"/>
      <c r="G537" s="43"/>
      <c r="H537" s="28"/>
    </row>
    <row r="538" spans="1:8" x14ac:dyDescent="0.2">
      <c r="A538" s="28"/>
      <c r="B538" s="28"/>
      <c r="C538" s="28"/>
      <c r="D538" s="28"/>
      <c r="E538" s="43"/>
      <c r="F538" s="28"/>
      <c r="G538" s="43"/>
      <c r="H538" s="28"/>
    </row>
    <row r="539" spans="1:8" x14ac:dyDescent="0.2">
      <c r="A539" s="28"/>
      <c r="B539" s="28"/>
      <c r="C539" s="28"/>
      <c r="D539" s="28"/>
      <c r="E539" s="43"/>
      <c r="F539" s="28"/>
      <c r="G539" s="43"/>
      <c r="H539" s="28"/>
    </row>
    <row r="540" spans="1:8" x14ac:dyDescent="0.2">
      <c r="A540" s="28"/>
      <c r="B540" s="28"/>
      <c r="C540" s="28"/>
      <c r="D540" s="28"/>
      <c r="E540" s="43"/>
      <c r="F540" s="28"/>
      <c r="G540" s="43"/>
      <c r="H540" s="28"/>
    </row>
    <row r="541" spans="1:8" x14ac:dyDescent="0.2">
      <c r="A541" s="28"/>
      <c r="B541" s="28"/>
      <c r="C541" s="28"/>
      <c r="D541" s="28"/>
      <c r="E541" s="43"/>
      <c r="F541" s="28"/>
      <c r="G541" s="43"/>
      <c r="H541" s="28"/>
    </row>
    <row r="542" spans="1:8" x14ac:dyDescent="0.2">
      <c r="A542" s="28"/>
      <c r="B542" s="28"/>
      <c r="C542" s="28"/>
      <c r="D542" s="28"/>
      <c r="E542" s="43"/>
      <c r="F542" s="28"/>
      <c r="G542" s="43"/>
      <c r="H542" s="28"/>
    </row>
    <row r="543" spans="1:8" x14ac:dyDescent="0.2">
      <c r="A543" s="28"/>
      <c r="B543" s="28"/>
      <c r="C543" s="28"/>
      <c r="D543" s="28"/>
      <c r="E543" s="43"/>
      <c r="F543" s="28"/>
      <c r="G543" s="43"/>
      <c r="H543" s="28"/>
    </row>
    <row r="544" spans="1:8" x14ac:dyDescent="0.2">
      <c r="A544" s="28"/>
      <c r="B544" s="28"/>
      <c r="C544" s="28"/>
      <c r="D544" s="28"/>
      <c r="E544" s="43"/>
      <c r="F544" s="28"/>
      <c r="G544" s="43"/>
      <c r="H544" s="28"/>
    </row>
    <row r="545" spans="1:8" x14ac:dyDescent="0.2">
      <c r="A545" s="28"/>
      <c r="B545" s="28"/>
      <c r="C545" s="28"/>
      <c r="D545" s="28"/>
      <c r="E545" s="43"/>
      <c r="F545" s="28"/>
      <c r="G545" s="43"/>
      <c r="H545" s="28"/>
    </row>
    <row r="546" spans="1:8" x14ac:dyDescent="0.2">
      <c r="A546" s="28"/>
      <c r="B546" s="28"/>
      <c r="C546" s="28"/>
      <c r="D546" s="28"/>
      <c r="E546" s="43"/>
      <c r="F546" s="28"/>
      <c r="G546" s="43"/>
      <c r="H546" s="28"/>
    </row>
    <row r="547" spans="1:8" x14ac:dyDescent="0.2">
      <c r="A547" s="28"/>
      <c r="B547" s="28"/>
      <c r="C547" s="28"/>
      <c r="D547" s="28"/>
      <c r="E547" s="43"/>
      <c r="F547" s="28"/>
      <c r="G547" s="43"/>
      <c r="H547" s="28"/>
    </row>
    <row r="548" spans="1:8" x14ac:dyDescent="0.2">
      <c r="A548" s="28"/>
      <c r="B548" s="28"/>
      <c r="C548" s="28"/>
      <c r="D548" s="28"/>
      <c r="E548" s="43"/>
      <c r="F548" s="28"/>
      <c r="G548" s="43"/>
      <c r="H548" s="28"/>
    </row>
    <row r="549" spans="1:8" x14ac:dyDescent="0.2">
      <c r="A549" s="28"/>
      <c r="B549" s="28"/>
      <c r="C549" s="28"/>
      <c r="D549" s="28"/>
      <c r="E549" s="43"/>
      <c r="F549" s="28"/>
      <c r="G549" s="43"/>
      <c r="H549" s="28"/>
    </row>
    <row r="550" spans="1:8" x14ac:dyDescent="0.2">
      <c r="A550" s="28"/>
      <c r="B550" s="28"/>
      <c r="C550" s="28"/>
      <c r="D550" s="28"/>
      <c r="E550" s="43"/>
      <c r="F550" s="28"/>
      <c r="G550" s="43"/>
      <c r="H550" s="28"/>
    </row>
    <row r="551" spans="1:8" x14ac:dyDescent="0.2">
      <c r="A551" s="28"/>
      <c r="B551" s="28"/>
      <c r="C551" s="28"/>
      <c r="D551" s="28"/>
      <c r="E551" s="43"/>
      <c r="F551" s="28"/>
      <c r="G551" s="43"/>
      <c r="H551" s="28"/>
    </row>
    <row r="552" spans="1:8" x14ac:dyDescent="0.2">
      <c r="A552" s="28"/>
      <c r="B552" s="28"/>
      <c r="C552" s="28"/>
      <c r="D552" s="28"/>
      <c r="E552" s="43"/>
      <c r="F552" s="28"/>
      <c r="G552" s="43"/>
      <c r="H552" s="28"/>
    </row>
    <row r="553" spans="1:8" x14ac:dyDescent="0.2">
      <c r="A553" s="28"/>
      <c r="B553" s="28"/>
      <c r="C553" s="28"/>
      <c r="D553" s="28"/>
      <c r="E553" s="43"/>
      <c r="F553" s="28"/>
      <c r="G553" s="43"/>
      <c r="H553" s="28"/>
    </row>
    <row r="554" spans="1:8" x14ac:dyDescent="0.2">
      <c r="A554" s="28"/>
      <c r="B554" s="28"/>
      <c r="C554" s="28"/>
      <c r="D554" s="28"/>
      <c r="E554" s="43"/>
      <c r="F554" s="28"/>
      <c r="G554" s="43"/>
      <c r="H554" s="28"/>
    </row>
    <row r="555" spans="1:8" x14ac:dyDescent="0.2">
      <c r="A555" s="28"/>
      <c r="B555" s="28"/>
      <c r="C555" s="28"/>
      <c r="D555" s="28"/>
      <c r="E555" s="43"/>
      <c r="F555" s="28"/>
      <c r="G555" s="43"/>
      <c r="H555" s="28"/>
    </row>
    <row r="556" spans="1:8" x14ac:dyDescent="0.2">
      <c r="A556" s="28"/>
      <c r="B556" s="28"/>
      <c r="C556" s="28"/>
      <c r="D556" s="28"/>
      <c r="E556" s="43"/>
      <c r="F556" s="28"/>
      <c r="G556" s="43"/>
      <c r="H556" s="28"/>
    </row>
    <row r="557" spans="1:8" x14ac:dyDescent="0.2">
      <c r="A557" s="28"/>
      <c r="B557" s="28"/>
      <c r="C557" s="28"/>
      <c r="D557" s="28"/>
      <c r="E557" s="43"/>
      <c r="F557" s="28"/>
      <c r="G557" s="43"/>
      <c r="H557" s="28"/>
    </row>
    <row r="558" spans="1:8" x14ac:dyDescent="0.2">
      <c r="A558" s="28"/>
      <c r="B558" s="28"/>
      <c r="C558" s="28"/>
      <c r="D558" s="28"/>
      <c r="E558" s="43"/>
      <c r="F558" s="28"/>
      <c r="G558" s="43"/>
      <c r="H558" s="28"/>
    </row>
    <row r="559" spans="1:8" x14ac:dyDescent="0.2">
      <c r="A559" s="28"/>
      <c r="B559" s="28"/>
      <c r="C559" s="28"/>
      <c r="D559" s="28"/>
      <c r="E559" s="43"/>
      <c r="F559" s="28"/>
      <c r="G559" s="43"/>
      <c r="H559" s="28"/>
    </row>
    <row r="560" spans="1:8" x14ac:dyDescent="0.2">
      <c r="A560" s="28"/>
      <c r="B560" s="28"/>
      <c r="C560" s="28"/>
      <c r="D560" s="28"/>
      <c r="E560" s="43"/>
      <c r="F560" s="28"/>
      <c r="G560" s="43"/>
      <c r="H560" s="28"/>
    </row>
    <row r="561" spans="1:8" x14ac:dyDescent="0.2">
      <c r="A561" s="28"/>
      <c r="B561" s="28"/>
      <c r="C561" s="28"/>
      <c r="D561" s="28"/>
      <c r="E561" s="43"/>
      <c r="F561" s="28"/>
      <c r="G561" s="43"/>
      <c r="H561" s="28"/>
    </row>
    <row r="562" spans="1:8" x14ac:dyDescent="0.2">
      <c r="A562" s="28"/>
      <c r="B562" s="28"/>
      <c r="C562" s="28"/>
      <c r="D562" s="28"/>
      <c r="E562" s="43"/>
      <c r="F562" s="28"/>
      <c r="G562" s="43"/>
      <c r="H562" s="28"/>
    </row>
    <row r="563" spans="1:8" x14ac:dyDescent="0.2">
      <c r="A563" s="28"/>
      <c r="B563" s="28"/>
      <c r="C563" s="28"/>
      <c r="D563" s="28"/>
      <c r="E563" s="43"/>
      <c r="F563" s="28"/>
      <c r="G563" s="43"/>
      <c r="H563" s="28"/>
    </row>
    <row r="564" spans="1:8" x14ac:dyDescent="0.2">
      <c r="A564" s="28"/>
      <c r="B564" s="28"/>
      <c r="C564" s="28"/>
      <c r="D564" s="28"/>
      <c r="E564" s="43"/>
      <c r="F564" s="28"/>
      <c r="G564" s="43"/>
      <c r="H564" s="28"/>
    </row>
    <row r="565" spans="1:8" x14ac:dyDescent="0.2">
      <c r="A565" s="28"/>
      <c r="B565" s="28"/>
      <c r="C565" s="28"/>
      <c r="D565" s="28"/>
      <c r="E565" s="43"/>
      <c r="F565" s="28"/>
      <c r="G565" s="43"/>
      <c r="H565" s="28"/>
    </row>
    <row r="566" spans="1:8" x14ac:dyDescent="0.2">
      <c r="A566" s="28"/>
      <c r="B566" s="28"/>
      <c r="C566" s="28"/>
      <c r="D566" s="28"/>
      <c r="E566" s="43"/>
      <c r="F566" s="28"/>
      <c r="G566" s="43"/>
      <c r="H566" s="28"/>
    </row>
    <row r="567" spans="1:8" x14ac:dyDescent="0.2">
      <c r="A567" s="28"/>
      <c r="B567" s="28"/>
      <c r="C567" s="28"/>
      <c r="D567" s="28"/>
      <c r="E567" s="43"/>
      <c r="F567" s="28"/>
      <c r="G567" s="43"/>
      <c r="H567" s="28"/>
    </row>
    <row r="568" spans="1:8" x14ac:dyDescent="0.2">
      <c r="A568" s="28"/>
      <c r="B568" s="28"/>
      <c r="C568" s="28"/>
      <c r="D568" s="28"/>
      <c r="E568" s="43"/>
      <c r="F568" s="28"/>
      <c r="G568" s="43"/>
      <c r="H568" s="28"/>
    </row>
    <row r="569" spans="1:8" x14ac:dyDescent="0.2">
      <c r="A569" s="28"/>
      <c r="B569" s="28"/>
      <c r="C569" s="28"/>
      <c r="D569" s="28"/>
      <c r="E569" s="43"/>
      <c r="F569" s="28"/>
      <c r="G569" s="43"/>
      <c r="H569" s="28"/>
    </row>
    <row r="570" spans="1:8" x14ac:dyDescent="0.2">
      <c r="A570" s="28"/>
      <c r="B570" s="28"/>
      <c r="C570" s="28"/>
      <c r="D570" s="28"/>
      <c r="E570" s="43"/>
      <c r="F570" s="28"/>
      <c r="G570" s="43"/>
      <c r="H570" s="28"/>
    </row>
    <row r="571" spans="1:8" x14ac:dyDescent="0.2">
      <c r="A571" s="28"/>
      <c r="B571" s="28"/>
      <c r="C571" s="28"/>
      <c r="D571" s="28"/>
      <c r="E571" s="43"/>
      <c r="F571" s="28"/>
      <c r="G571" s="43"/>
      <c r="H571" s="28"/>
    </row>
    <row r="572" spans="1:8" x14ac:dyDescent="0.2">
      <c r="A572" s="28"/>
      <c r="B572" s="28"/>
      <c r="C572" s="28"/>
      <c r="D572" s="28"/>
      <c r="E572" s="43"/>
      <c r="F572" s="28"/>
      <c r="G572" s="43"/>
      <c r="H572" s="28"/>
    </row>
    <row r="573" spans="1:8" x14ac:dyDescent="0.2">
      <c r="A573" s="28"/>
      <c r="B573" s="28"/>
      <c r="C573" s="28"/>
      <c r="D573" s="28"/>
      <c r="E573" s="43"/>
      <c r="F573" s="28"/>
      <c r="G573" s="43"/>
      <c r="H573" s="28"/>
    </row>
    <row r="574" spans="1:8" x14ac:dyDescent="0.2">
      <c r="A574" s="28"/>
      <c r="B574" s="28"/>
      <c r="C574" s="28"/>
      <c r="D574" s="28"/>
      <c r="E574" s="43"/>
      <c r="F574" s="28"/>
      <c r="G574" s="43"/>
      <c r="H574" s="28"/>
    </row>
    <row r="575" spans="1:8" x14ac:dyDescent="0.2">
      <c r="A575" s="28"/>
      <c r="B575" s="28"/>
      <c r="C575" s="28"/>
      <c r="D575" s="28"/>
      <c r="E575" s="43"/>
      <c r="F575" s="28"/>
      <c r="G575" s="43"/>
      <c r="H575" s="28"/>
    </row>
    <row r="576" spans="1:8" x14ac:dyDescent="0.2">
      <c r="A576" s="28"/>
      <c r="B576" s="28"/>
      <c r="C576" s="28"/>
      <c r="D576" s="28"/>
      <c r="E576" s="43"/>
      <c r="F576" s="28"/>
      <c r="G576" s="43"/>
      <c r="H576" s="28"/>
    </row>
    <row r="577" spans="1:8" x14ac:dyDescent="0.2">
      <c r="A577" s="28"/>
      <c r="B577" s="28"/>
      <c r="C577" s="28"/>
      <c r="D577" s="28"/>
      <c r="E577" s="43"/>
      <c r="F577" s="28"/>
      <c r="G577" s="43"/>
      <c r="H577" s="28"/>
    </row>
    <row r="578" spans="1:8" x14ac:dyDescent="0.2">
      <c r="A578" s="28"/>
      <c r="B578" s="28"/>
      <c r="C578" s="28"/>
      <c r="D578" s="28"/>
      <c r="E578" s="43"/>
      <c r="F578" s="28"/>
      <c r="G578" s="43"/>
      <c r="H578" s="28"/>
    </row>
    <row r="579" spans="1:8" x14ac:dyDescent="0.2">
      <c r="A579" s="28"/>
      <c r="B579" s="28"/>
      <c r="C579" s="28"/>
      <c r="D579" s="28"/>
      <c r="E579" s="43"/>
      <c r="F579" s="28"/>
      <c r="G579" s="43"/>
      <c r="H579" s="28"/>
    </row>
    <row r="580" spans="1:8" x14ac:dyDescent="0.2">
      <c r="A580" s="28"/>
      <c r="B580" s="28"/>
      <c r="C580" s="28"/>
      <c r="D580" s="28"/>
      <c r="E580" s="43"/>
      <c r="F580" s="28"/>
      <c r="G580" s="43"/>
      <c r="H580" s="28"/>
    </row>
    <row r="581" spans="1:8" x14ac:dyDescent="0.2">
      <c r="A581" s="28"/>
      <c r="B581" s="28"/>
      <c r="C581" s="28"/>
      <c r="D581" s="28"/>
      <c r="E581" s="43"/>
      <c r="F581" s="28"/>
      <c r="G581" s="43"/>
      <c r="H581" s="28"/>
    </row>
    <row r="582" spans="1:8" x14ac:dyDescent="0.2">
      <c r="A582" s="28"/>
      <c r="B582" s="28"/>
      <c r="C582" s="28"/>
      <c r="D582" s="28"/>
      <c r="E582" s="43"/>
      <c r="F582" s="28"/>
      <c r="G582" s="43"/>
      <c r="H582" s="28"/>
    </row>
    <row r="583" spans="1:8" x14ac:dyDescent="0.2">
      <c r="A583" s="28"/>
      <c r="B583" s="28"/>
      <c r="C583" s="28"/>
      <c r="D583" s="28"/>
      <c r="E583" s="43"/>
      <c r="F583" s="28"/>
      <c r="G583" s="43"/>
      <c r="H583" s="28"/>
    </row>
    <row r="584" spans="1:8" x14ac:dyDescent="0.2">
      <c r="A584" s="28"/>
      <c r="B584" s="28"/>
      <c r="C584" s="28"/>
      <c r="D584" s="28"/>
      <c r="E584" s="43"/>
      <c r="F584" s="28"/>
      <c r="G584" s="43"/>
      <c r="H584" s="28"/>
    </row>
    <row r="585" spans="1:8" x14ac:dyDescent="0.2">
      <c r="A585" s="28"/>
      <c r="B585" s="28"/>
      <c r="C585" s="28"/>
      <c r="D585" s="28"/>
      <c r="E585" s="43"/>
      <c r="F585" s="28"/>
      <c r="G585" s="43"/>
      <c r="H585" s="28"/>
    </row>
    <row r="586" spans="1:8" x14ac:dyDescent="0.2">
      <c r="A586" s="28"/>
      <c r="B586" s="28"/>
      <c r="C586" s="28"/>
      <c r="D586" s="28"/>
      <c r="E586" s="43"/>
      <c r="F586" s="28"/>
      <c r="G586" s="43"/>
      <c r="H586" s="28"/>
    </row>
    <row r="587" spans="1:8" x14ac:dyDescent="0.2">
      <c r="A587" s="28"/>
      <c r="B587" s="28"/>
      <c r="C587" s="28"/>
      <c r="D587" s="28"/>
      <c r="E587" s="43"/>
      <c r="F587" s="28"/>
      <c r="G587" s="43"/>
      <c r="H587" s="28"/>
    </row>
    <row r="588" spans="1:8" x14ac:dyDescent="0.2">
      <c r="A588" s="28"/>
      <c r="B588" s="28"/>
      <c r="C588" s="28"/>
      <c r="D588" s="28"/>
      <c r="E588" s="43"/>
      <c r="F588" s="28"/>
      <c r="G588" s="43"/>
      <c r="H588" s="28"/>
    </row>
    <row r="589" spans="1:8" x14ac:dyDescent="0.2">
      <c r="A589" s="28"/>
      <c r="B589" s="28"/>
      <c r="C589" s="28"/>
      <c r="D589" s="28"/>
      <c r="E589" s="43"/>
      <c r="F589" s="28"/>
      <c r="G589" s="43"/>
      <c r="H589" s="28"/>
    </row>
    <row r="590" spans="1:8" x14ac:dyDescent="0.2">
      <c r="A590" s="28"/>
      <c r="B590" s="28"/>
      <c r="C590" s="28"/>
      <c r="D590" s="28"/>
      <c r="E590" s="43"/>
      <c r="F590" s="28"/>
      <c r="G590" s="43"/>
      <c r="H590" s="28"/>
    </row>
    <row r="591" spans="1:8" x14ac:dyDescent="0.2">
      <c r="A591" s="28"/>
      <c r="B591" s="28"/>
      <c r="C591" s="28"/>
      <c r="D591" s="28"/>
      <c r="E591" s="43"/>
      <c r="F591" s="28"/>
      <c r="G591" s="43"/>
      <c r="H591" s="28"/>
    </row>
    <row r="592" spans="1:8" x14ac:dyDescent="0.2">
      <c r="A592" s="28"/>
      <c r="B592" s="28"/>
      <c r="C592" s="28"/>
      <c r="D592" s="28"/>
      <c r="E592" s="43"/>
      <c r="F592" s="28"/>
      <c r="G592" s="43"/>
      <c r="H592" s="28"/>
    </row>
    <row r="593" spans="1:8" x14ac:dyDescent="0.2">
      <c r="A593" s="28"/>
      <c r="B593" s="28"/>
      <c r="C593" s="28"/>
      <c r="D593" s="28"/>
      <c r="E593" s="43"/>
      <c r="F593" s="28"/>
      <c r="G593" s="43"/>
      <c r="H593" s="28"/>
    </row>
    <row r="594" spans="1:8" x14ac:dyDescent="0.2">
      <c r="A594" s="28"/>
      <c r="B594" s="28"/>
      <c r="C594" s="28"/>
      <c r="D594" s="28"/>
      <c r="E594" s="43"/>
      <c r="F594" s="28"/>
      <c r="G594" s="43"/>
      <c r="H594" s="28"/>
    </row>
    <row r="595" spans="1:8" x14ac:dyDescent="0.2">
      <c r="A595" s="28"/>
      <c r="B595" s="28"/>
      <c r="C595" s="28"/>
      <c r="D595" s="28"/>
      <c r="E595" s="43"/>
      <c r="F595" s="28"/>
      <c r="G595" s="43"/>
      <c r="H595" s="28"/>
    </row>
    <row r="596" spans="1:8" x14ac:dyDescent="0.2">
      <c r="A596" s="28"/>
      <c r="B596" s="28"/>
      <c r="C596" s="28"/>
      <c r="D596" s="28"/>
      <c r="E596" s="43"/>
      <c r="F596" s="28"/>
      <c r="G596" s="43"/>
      <c r="H596" s="28"/>
    </row>
    <row r="597" spans="1:8" x14ac:dyDescent="0.2">
      <c r="A597" s="28"/>
      <c r="B597" s="28"/>
      <c r="C597" s="28"/>
      <c r="D597" s="28"/>
      <c r="E597" s="43"/>
      <c r="F597" s="28"/>
      <c r="G597" s="43"/>
      <c r="H597" s="28"/>
    </row>
    <row r="598" spans="1:8" x14ac:dyDescent="0.2">
      <c r="A598" s="28"/>
      <c r="B598" s="28"/>
      <c r="C598" s="28"/>
      <c r="D598" s="28"/>
      <c r="E598" s="43"/>
      <c r="F598" s="28"/>
      <c r="G598" s="43"/>
      <c r="H598" s="28"/>
    </row>
    <row r="599" spans="1:8" x14ac:dyDescent="0.2">
      <c r="A599" s="28"/>
      <c r="B599" s="28"/>
      <c r="C599" s="28"/>
      <c r="D599" s="28"/>
      <c r="E599" s="43"/>
      <c r="F599" s="28"/>
      <c r="G599" s="43"/>
      <c r="H599" s="28"/>
    </row>
    <row r="600" spans="1:8" x14ac:dyDescent="0.2">
      <c r="A600" s="28"/>
      <c r="B600" s="28"/>
      <c r="C600" s="28"/>
      <c r="D600" s="28"/>
      <c r="E600" s="43"/>
      <c r="F600" s="28"/>
      <c r="G600" s="43"/>
      <c r="H600" s="28"/>
    </row>
    <row r="601" spans="1:8" x14ac:dyDescent="0.2">
      <c r="A601" s="28"/>
      <c r="B601" s="28"/>
      <c r="C601" s="28"/>
      <c r="D601" s="28"/>
      <c r="E601" s="43"/>
      <c r="F601" s="28"/>
      <c r="G601" s="43"/>
      <c r="H601" s="28"/>
    </row>
    <row r="602" spans="1:8" x14ac:dyDescent="0.2">
      <c r="A602" s="28"/>
      <c r="B602" s="28"/>
      <c r="C602" s="28"/>
      <c r="D602" s="28"/>
      <c r="E602" s="43"/>
      <c r="F602" s="28"/>
      <c r="G602" s="43"/>
      <c r="H602" s="28"/>
    </row>
    <row r="603" spans="1:8" x14ac:dyDescent="0.2">
      <c r="A603" s="28"/>
      <c r="B603" s="28"/>
      <c r="C603" s="28"/>
      <c r="D603" s="28"/>
      <c r="E603" s="43"/>
      <c r="F603" s="28"/>
      <c r="G603" s="43"/>
      <c r="H603" s="28"/>
    </row>
    <row r="604" spans="1:8" x14ac:dyDescent="0.2">
      <c r="A604" s="28"/>
      <c r="B604" s="28"/>
      <c r="C604" s="28"/>
      <c r="D604" s="28"/>
      <c r="E604" s="43"/>
      <c r="F604" s="28"/>
      <c r="G604" s="43"/>
      <c r="H604" s="28"/>
    </row>
    <row r="605" spans="1:8" x14ac:dyDescent="0.2">
      <c r="A605" s="28"/>
      <c r="B605" s="28"/>
      <c r="C605" s="28"/>
      <c r="D605" s="28"/>
      <c r="E605" s="43"/>
      <c r="F605" s="28"/>
      <c r="G605" s="43"/>
      <c r="H605" s="28"/>
    </row>
    <row r="606" spans="1:8" x14ac:dyDescent="0.2">
      <c r="A606" s="28"/>
      <c r="B606" s="28"/>
      <c r="C606" s="28"/>
      <c r="D606" s="28"/>
      <c r="E606" s="43"/>
      <c r="F606" s="28"/>
      <c r="G606" s="43"/>
      <c r="H606" s="28"/>
    </row>
    <row r="607" spans="1:8" x14ac:dyDescent="0.2">
      <c r="A607" s="28"/>
      <c r="B607" s="28"/>
      <c r="C607" s="28"/>
      <c r="D607" s="28"/>
      <c r="E607" s="43"/>
      <c r="F607" s="28"/>
      <c r="G607" s="43"/>
      <c r="H607" s="28"/>
    </row>
    <row r="608" spans="1:8" x14ac:dyDescent="0.2">
      <c r="A608" s="28"/>
      <c r="B608" s="28"/>
      <c r="C608" s="28"/>
      <c r="D608" s="28"/>
      <c r="E608" s="43"/>
      <c r="F608" s="28"/>
      <c r="G608" s="43"/>
      <c r="H608" s="28"/>
    </row>
    <row r="609" spans="1:8" x14ac:dyDescent="0.2">
      <c r="A609" s="28"/>
      <c r="B609" s="28"/>
      <c r="C609" s="28"/>
      <c r="D609" s="28"/>
      <c r="E609" s="43"/>
      <c r="F609" s="28"/>
      <c r="G609" s="43"/>
      <c r="H609" s="28"/>
    </row>
    <row r="610" spans="1:8" x14ac:dyDescent="0.2">
      <c r="A610" s="28"/>
      <c r="B610" s="28"/>
      <c r="C610" s="28"/>
      <c r="D610" s="28"/>
      <c r="E610" s="43"/>
      <c r="F610" s="28"/>
      <c r="G610" s="43"/>
      <c r="H610" s="28"/>
    </row>
    <row r="611" spans="1:8" x14ac:dyDescent="0.2">
      <c r="A611" s="28"/>
      <c r="B611" s="28"/>
      <c r="C611" s="28"/>
      <c r="D611" s="28"/>
      <c r="E611" s="43"/>
      <c r="F611" s="28"/>
      <c r="G611" s="43"/>
      <c r="H611" s="28"/>
    </row>
    <row r="612" spans="1:8" x14ac:dyDescent="0.2">
      <c r="A612" s="28"/>
      <c r="B612" s="28"/>
      <c r="C612" s="28"/>
      <c r="D612" s="28"/>
      <c r="E612" s="43"/>
      <c r="F612" s="28"/>
      <c r="G612" s="43"/>
      <c r="H612" s="28"/>
    </row>
    <row r="613" spans="1:8" x14ac:dyDescent="0.2">
      <c r="A613" s="28"/>
      <c r="B613" s="28"/>
      <c r="C613" s="28"/>
      <c r="D613" s="28"/>
      <c r="E613" s="43"/>
      <c r="F613" s="28"/>
      <c r="G613" s="43"/>
      <c r="H613" s="28"/>
    </row>
    <row r="614" spans="1:8" x14ac:dyDescent="0.2">
      <c r="A614" s="28"/>
      <c r="B614" s="28"/>
      <c r="C614" s="28"/>
      <c r="D614" s="28"/>
      <c r="E614" s="43"/>
      <c r="F614" s="28"/>
      <c r="G614" s="43"/>
      <c r="H614" s="28"/>
    </row>
    <row r="615" spans="1:8" x14ac:dyDescent="0.2">
      <c r="A615" s="28"/>
      <c r="B615" s="28"/>
      <c r="C615" s="28"/>
      <c r="D615" s="28"/>
      <c r="E615" s="43"/>
      <c r="F615" s="28"/>
      <c r="G615" s="43"/>
      <c r="H615" s="28"/>
    </row>
    <row r="616" spans="1:8" x14ac:dyDescent="0.2">
      <c r="A616" s="28"/>
      <c r="B616" s="28"/>
      <c r="C616" s="28"/>
      <c r="D616" s="28"/>
      <c r="E616" s="43"/>
      <c r="F616" s="28"/>
      <c r="G616" s="43"/>
      <c r="H616" s="28"/>
    </row>
    <row r="617" spans="1:8" x14ac:dyDescent="0.2">
      <c r="A617" s="28"/>
      <c r="B617" s="28"/>
      <c r="C617" s="28"/>
      <c r="D617" s="28"/>
      <c r="E617" s="43"/>
      <c r="F617" s="28"/>
      <c r="G617" s="43"/>
      <c r="H617" s="28"/>
    </row>
    <row r="618" spans="1:8" x14ac:dyDescent="0.2">
      <c r="A618" s="28"/>
      <c r="B618" s="28"/>
      <c r="C618" s="28"/>
      <c r="D618" s="28"/>
      <c r="E618" s="43"/>
      <c r="F618" s="28"/>
      <c r="G618" s="43"/>
      <c r="H618" s="28"/>
    </row>
    <row r="619" spans="1:8" x14ac:dyDescent="0.2">
      <c r="A619" s="28"/>
      <c r="B619" s="28"/>
      <c r="C619" s="28"/>
      <c r="D619" s="28"/>
      <c r="E619" s="43"/>
      <c r="F619" s="28"/>
      <c r="G619" s="43"/>
      <c r="H619" s="28"/>
    </row>
    <row r="620" spans="1:8" x14ac:dyDescent="0.2">
      <c r="A620" s="28"/>
      <c r="B620" s="28"/>
      <c r="C620" s="28"/>
      <c r="D620" s="28"/>
      <c r="E620" s="43"/>
      <c r="F620" s="28"/>
      <c r="G620" s="43"/>
      <c r="H620" s="28"/>
    </row>
    <row r="621" spans="1:8" x14ac:dyDescent="0.2">
      <c r="A621" s="28"/>
      <c r="B621" s="28"/>
      <c r="C621" s="28"/>
      <c r="D621" s="28"/>
      <c r="E621" s="43"/>
      <c r="F621" s="28"/>
      <c r="G621" s="43"/>
      <c r="H621" s="28"/>
    </row>
    <row r="622" spans="1:8" x14ac:dyDescent="0.2">
      <c r="A622" s="28"/>
      <c r="B622" s="28"/>
      <c r="C622" s="28"/>
      <c r="D622" s="28"/>
      <c r="E622" s="43"/>
      <c r="F622" s="28"/>
      <c r="G622" s="43"/>
      <c r="H622" s="28"/>
    </row>
    <row r="623" spans="1:8" x14ac:dyDescent="0.2">
      <c r="A623" s="28"/>
      <c r="B623" s="28"/>
      <c r="C623" s="28"/>
      <c r="D623" s="28"/>
      <c r="E623" s="43"/>
      <c r="F623" s="28"/>
      <c r="G623" s="43"/>
      <c r="H623" s="28"/>
    </row>
    <row r="624" spans="1:8" x14ac:dyDescent="0.2">
      <c r="A624" s="28"/>
      <c r="B624" s="28"/>
      <c r="C624" s="28"/>
      <c r="D624" s="28"/>
      <c r="E624" s="43"/>
      <c r="F624" s="28"/>
      <c r="G624" s="43"/>
      <c r="H624" s="28"/>
    </row>
    <row r="625" spans="1:8" x14ac:dyDescent="0.2">
      <c r="A625" s="28"/>
      <c r="B625" s="28"/>
      <c r="C625" s="28"/>
      <c r="D625" s="28"/>
      <c r="E625" s="43"/>
      <c r="F625" s="28"/>
      <c r="G625" s="43"/>
      <c r="H625" s="28"/>
    </row>
    <row r="626" spans="1:8" x14ac:dyDescent="0.2">
      <c r="A626" s="28"/>
      <c r="B626" s="28"/>
      <c r="C626" s="28"/>
      <c r="D626" s="28"/>
      <c r="E626" s="43"/>
      <c r="F626" s="28"/>
      <c r="G626" s="43"/>
      <c r="H626" s="28"/>
    </row>
    <row r="627" spans="1:8" x14ac:dyDescent="0.2">
      <c r="A627" s="28"/>
      <c r="B627" s="28"/>
      <c r="C627" s="28"/>
      <c r="D627" s="28"/>
      <c r="E627" s="43"/>
      <c r="F627" s="28"/>
      <c r="G627" s="43"/>
      <c r="H627" s="28"/>
    </row>
    <row r="628" spans="1:8" x14ac:dyDescent="0.2">
      <c r="A628" s="28"/>
      <c r="B628" s="28"/>
      <c r="C628" s="28"/>
      <c r="D628" s="28"/>
      <c r="E628" s="43"/>
      <c r="F628" s="28"/>
      <c r="G628" s="43"/>
      <c r="H628" s="28"/>
    </row>
    <row r="629" spans="1:8" x14ac:dyDescent="0.2">
      <c r="A629" s="28"/>
      <c r="B629" s="28"/>
      <c r="C629" s="28"/>
      <c r="D629" s="28"/>
      <c r="E629" s="43"/>
      <c r="F629" s="28"/>
      <c r="G629" s="43"/>
      <c r="H629" s="28"/>
    </row>
    <row r="630" spans="1:8" x14ac:dyDescent="0.2">
      <c r="A630" s="28"/>
      <c r="B630" s="28"/>
      <c r="C630" s="28"/>
      <c r="D630" s="28"/>
      <c r="E630" s="43"/>
      <c r="F630" s="28"/>
      <c r="G630" s="43"/>
      <c r="H630" s="28"/>
    </row>
    <row r="631" spans="1:8" x14ac:dyDescent="0.2">
      <c r="A631" s="28"/>
      <c r="B631" s="28"/>
      <c r="C631" s="28"/>
      <c r="D631" s="28"/>
      <c r="E631" s="43"/>
      <c r="F631" s="28"/>
      <c r="G631" s="43"/>
      <c r="H631" s="28"/>
    </row>
    <row r="632" spans="1:8" x14ac:dyDescent="0.2">
      <c r="A632" s="28"/>
      <c r="B632" s="28"/>
      <c r="C632" s="28"/>
      <c r="D632" s="28"/>
      <c r="E632" s="43"/>
      <c r="F632" s="28"/>
      <c r="G632" s="43"/>
      <c r="H632" s="28"/>
    </row>
    <row r="633" spans="1:8" x14ac:dyDescent="0.2">
      <c r="A633" s="28"/>
      <c r="B633" s="28"/>
      <c r="C633" s="28"/>
      <c r="D633" s="28"/>
      <c r="E633" s="43"/>
      <c r="F633" s="28"/>
      <c r="G633" s="43"/>
      <c r="H633" s="28"/>
    </row>
    <row r="634" spans="1:8" x14ac:dyDescent="0.2">
      <c r="A634" s="28"/>
      <c r="B634" s="28"/>
      <c r="C634" s="28"/>
      <c r="D634" s="28"/>
      <c r="E634" s="43"/>
      <c r="F634" s="28"/>
      <c r="G634" s="43"/>
      <c r="H634" s="28"/>
    </row>
    <row r="635" spans="1:8" x14ac:dyDescent="0.2">
      <c r="A635" s="28"/>
      <c r="B635" s="28"/>
      <c r="C635" s="28"/>
      <c r="D635" s="28"/>
      <c r="E635" s="43"/>
      <c r="F635" s="28"/>
      <c r="G635" s="43"/>
      <c r="H635" s="28"/>
    </row>
    <row r="636" spans="1:8" x14ac:dyDescent="0.2">
      <c r="A636" s="28"/>
      <c r="B636" s="28"/>
      <c r="C636" s="28"/>
      <c r="D636" s="28"/>
      <c r="E636" s="43"/>
      <c r="F636" s="28"/>
      <c r="G636" s="43"/>
      <c r="H636" s="28"/>
    </row>
    <row r="637" spans="1:8" x14ac:dyDescent="0.2">
      <c r="A637" s="28"/>
      <c r="B637" s="28"/>
      <c r="C637" s="28"/>
      <c r="D637" s="28"/>
      <c r="E637" s="43"/>
      <c r="F637" s="28"/>
      <c r="G637" s="43"/>
      <c r="H637" s="28"/>
    </row>
    <row r="638" spans="1:8" x14ac:dyDescent="0.2">
      <c r="A638" s="28"/>
      <c r="B638" s="28"/>
      <c r="C638" s="28"/>
      <c r="D638" s="28"/>
      <c r="E638" s="43"/>
      <c r="F638" s="28"/>
      <c r="G638" s="43"/>
      <c r="H638" s="28"/>
    </row>
    <row r="639" spans="1:8" x14ac:dyDescent="0.2">
      <c r="A639" s="28"/>
      <c r="B639" s="28"/>
      <c r="C639" s="28"/>
      <c r="D639" s="28"/>
      <c r="E639" s="43"/>
      <c r="F639" s="28"/>
      <c r="G639" s="43"/>
      <c r="H639" s="28"/>
    </row>
    <row r="640" spans="1:8" x14ac:dyDescent="0.2">
      <c r="A640" s="28"/>
      <c r="B640" s="28"/>
      <c r="C640" s="28"/>
      <c r="D640" s="28"/>
      <c r="E640" s="43"/>
      <c r="F640" s="28"/>
      <c r="G640" s="43"/>
      <c r="H640" s="28"/>
    </row>
    <row r="641" spans="1:8" x14ac:dyDescent="0.2">
      <c r="A641" s="28"/>
      <c r="B641" s="28"/>
      <c r="C641" s="28"/>
      <c r="D641" s="28"/>
      <c r="E641" s="43"/>
      <c r="F641" s="28"/>
      <c r="G641" s="43"/>
      <c r="H641" s="28"/>
    </row>
    <row r="642" spans="1:8" x14ac:dyDescent="0.2">
      <c r="A642" s="28"/>
      <c r="B642" s="28"/>
      <c r="C642" s="28"/>
      <c r="D642" s="28"/>
      <c r="E642" s="43"/>
      <c r="F642" s="28"/>
      <c r="G642" s="43"/>
      <c r="H642" s="28"/>
    </row>
    <row r="643" spans="1:8" x14ac:dyDescent="0.2">
      <c r="A643" s="28"/>
      <c r="B643" s="28"/>
      <c r="C643" s="28"/>
      <c r="D643" s="28"/>
      <c r="E643" s="43"/>
      <c r="F643" s="28"/>
      <c r="G643" s="43"/>
      <c r="H643" s="28"/>
    </row>
    <row r="644" spans="1:8" x14ac:dyDescent="0.2">
      <c r="A644" s="28"/>
      <c r="B644" s="28"/>
      <c r="C644" s="28"/>
      <c r="D644" s="28"/>
      <c r="E644" s="43"/>
      <c r="F644" s="28"/>
      <c r="G644" s="43"/>
      <c r="H644" s="28"/>
    </row>
    <row r="645" spans="1:8" x14ac:dyDescent="0.2">
      <c r="A645" s="28"/>
      <c r="B645" s="28"/>
      <c r="C645" s="28"/>
      <c r="D645" s="28"/>
      <c r="E645" s="43"/>
      <c r="F645" s="28"/>
      <c r="G645" s="43"/>
      <c r="H645" s="28"/>
    </row>
    <row r="646" spans="1:8" x14ac:dyDescent="0.2">
      <c r="A646" s="28"/>
      <c r="B646" s="28"/>
      <c r="C646" s="28"/>
      <c r="D646" s="28"/>
      <c r="E646" s="43"/>
      <c r="F646" s="28"/>
      <c r="G646" s="43"/>
      <c r="H646" s="28"/>
    </row>
    <row r="647" spans="1:8" x14ac:dyDescent="0.2">
      <c r="A647" s="28"/>
      <c r="B647" s="28"/>
      <c r="C647" s="28"/>
      <c r="D647" s="28"/>
      <c r="E647" s="43"/>
      <c r="F647" s="28"/>
      <c r="G647" s="43"/>
      <c r="H647" s="28"/>
    </row>
    <row r="648" spans="1:8" x14ac:dyDescent="0.2">
      <c r="A648" s="28"/>
      <c r="B648" s="28"/>
      <c r="C648" s="28"/>
      <c r="D648" s="28"/>
      <c r="E648" s="43"/>
      <c r="F648" s="28"/>
      <c r="G648" s="43"/>
      <c r="H648" s="28"/>
    </row>
    <row r="649" spans="1:8" x14ac:dyDescent="0.2">
      <c r="A649" s="28"/>
      <c r="B649" s="28"/>
      <c r="C649" s="28"/>
      <c r="D649" s="28"/>
      <c r="E649" s="43"/>
      <c r="F649" s="28"/>
      <c r="G649" s="43"/>
      <c r="H649" s="28"/>
    </row>
    <row r="650" spans="1:8" x14ac:dyDescent="0.2">
      <c r="A650" s="28"/>
      <c r="B650" s="28"/>
      <c r="C650" s="28"/>
      <c r="D650" s="28"/>
      <c r="E650" s="43"/>
      <c r="F650" s="28"/>
      <c r="G650" s="43"/>
      <c r="H650" s="28"/>
    </row>
    <row r="651" spans="1:8" x14ac:dyDescent="0.2">
      <c r="A651" s="28"/>
      <c r="B651" s="28"/>
      <c r="C651" s="28"/>
      <c r="D651" s="28"/>
      <c r="E651" s="43"/>
      <c r="F651" s="28"/>
      <c r="G651" s="43"/>
      <c r="H651" s="28"/>
    </row>
    <row r="652" spans="1:8" x14ac:dyDescent="0.2">
      <c r="A652" s="28"/>
      <c r="B652" s="28"/>
      <c r="C652" s="28"/>
      <c r="D652" s="28"/>
      <c r="E652" s="43"/>
      <c r="F652" s="28"/>
      <c r="G652" s="43"/>
      <c r="H652" s="28"/>
    </row>
    <row r="653" spans="1:8" x14ac:dyDescent="0.2">
      <c r="A653" s="28"/>
      <c r="B653" s="28"/>
      <c r="C653" s="28"/>
      <c r="D653" s="28"/>
      <c r="E653" s="43"/>
      <c r="F653" s="28"/>
      <c r="G653" s="43"/>
      <c r="H653" s="28"/>
    </row>
    <row r="654" spans="1:8" x14ac:dyDescent="0.2">
      <c r="A654" s="28"/>
      <c r="B654" s="28"/>
      <c r="C654" s="28"/>
      <c r="D654" s="28"/>
      <c r="E654" s="43"/>
      <c r="F654" s="28"/>
      <c r="G654" s="43"/>
      <c r="H654" s="28"/>
    </row>
    <row r="655" spans="1:8" x14ac:dyDescent="0.2">
      <c r="A655" s="28"/>
      <c r="B655" s="28"/>
      <c r="C655" s="28"/>
      <c r="D655" s="28"/>
      <c r="E655" s="43"/>
      <c r="F655" s="28"/>
      <c r="G655" s="43"/>
      <c r="H655" s="28"/>
    </row>
    <row r="656" spans="1:8" x14ac:dyDescent="0.2">
      <c r="A656" s="28"/>
      <c r="B656" s="28"/>
      <c r="C656" s="28"/>
      <c r="D656" s="28"/>
      <c r="E656" s="43"/>
      <c r="F656" s="28"/>
      <c r="G656" s="43"/>
      <c r="H656" s="28"/>
    </row>
    <row r="657" spans="1:8" x14ac:dyDescent="0.2">
      <c r="A657" s="28"/>
      <c r="B657" s="28"/>
      <c r="C657" s="28"/>
      <c r="D657" s="28"/>
      <c r="E657" s="43"/>
      <c r="F657" s="28"/>
      <c r="G657" s="43"/>
      <c r="H657" s="28"/>
    </row>
    <row r="658" spans="1:8" x14ac:dyDescent="0.2">
      <c r="A658" s="28"/>
      <c r="B658" s="28"/>
      <c r="C658" s="28"/>
      <c r="D658" s="28"/>
      <c r="E658" s="43"/>
      <c r="F658" s="28"/>
      <c r="G658" s="43"/>
      <c r="H658" s="28"/>
    </row>
    <row r="659" spans="1:8" x14ac:dyDescent="0.2">
      <c r="A659" s="28"/>
      <c r="B659" s="28"/>
      <c r="C659" s="28"/>
      <c r="D659" s="28"/>
      <c r="E659" s="43"/>
      <c r="F659" s="28"/>
      <c r="G659" s="43"/>
      <c r="H659" s="28"/>
    </row>
    <row r="660" spans="1:8" x14ac:dyDescent="0.2">
      <c r="A660" s="28"/>
      <c r="B660" s="28"/>
      <c r="C660" s="28"/>
      <c r="D660" s="28"/>
      <c r="E660" s="43"/>
      <c r="F660" s="28"/>
      <c r="G660" s="43"/>
      <c r="H660" s="28"/>
    </row>
    <row r="661" spans="1:8" x14ac:dyDescent="0.2">
      <c r="A661" s="28"/>
      <c r="B661" s="28"/>
      <c r="C661" s="28"/>
      <c r="D661" s="28"/>
      <c r="E661" s="43"/>
      <c r="F661" s="28"/>
      <c r="G661" s="43"/>
      <c r="H661" s="28"/>
    </row>
    <row r="662" spans="1:8" x14ac:dyDescent="0.2">
      <c r="A662" s="28"/>
      <c r="B662" s="28"/>
      <c r="C662" s="28"/>
      <c r="D662" s="28"/>
      <c r="E662" s="43"/>
      <c r="F662" s="28"/>
      <c r="G662" s="43"/>
      <c r="H662" s="28"/>
    </row>
    <row r="663" spans="1:8" x14ac:dyDescent="0.2">
      <c r="A663" s="28"/>
      <c r="B663" s="28"/>
      <c r="C663" s="28"/>
      <c r="D663" s="28"/>
      <c r="E663" s="43"/>
      <c r="F663" s="28"/>
      <c r="G663" s="43"/>
      <c r="H663" s="28"/>
    </row>
    <row r="664" spans="1:8" x14ac:dyDescent="0.2">
      <c r="A664" s="28"/>
      <c r="B664" s="28"/>
      <c r="C664" s="28"/>
      <c r="D664" s="28"/>
      <c r="E664" s="43"/>
      <c r="F664" s="28"/>
      <c r="G664" s="43"/>
      <c r="H664" s="28"/>
    </row>
    <row r="665" spans="1:8" x14ac:dyDescent="0.2">
      <c r="A665" s="28"/>
      <c r="B665" s="28"/>
      <c r="C665" s="28"/>
      <c r="D665" s="28"/>
      <c r="E665" s="43"/>
      <c r="F665" s="28"/>
      <c r="G665" s="43"/>
      <c r="H665" s="28"/>
    </row>
    <row r="666" spans="1:8" x14ac:dyDescent="0.2">
      <c r="A666" s="28"/>
      <c r="B666" s="28"/>
      <c r="C666" s="28"/>
      <c r="D666" s="28"/>
      <c r="E666" s="43"/>
      <c r="F666" s="28"/>
      <c r="G666" s="43"/>
      <c r="H666" s="28"/>
    </row>
    <row r="667" spans="1:8" x14ac:dyDescent="0.2">
      <c r="A667" s="28"/>
      <c r="B667" s="28"/>
      <c r="C667" s="28"/>
      <c r="D667" s="28"/>
      <c r="E667" s="43"/>
      <c r="F667" s="28"/>
      <c r="G667" s="43"/>
      <c r="H667" s="28"/>
    </row>
    <row r="668" spans="1:8" x14ac:dyDescent="0.2">
      <c r="A668" s="28"/>
      <c r="B668" s="28"/>
      <c r="C668" s="28"/>
      <c r="D668" s="28"/>
      <c r="E668" s="43"/>
      <c r="F668" s="28"/>
      <c r="G668" s="43"/>
      <c r="H668" s="28"/>
    </row>
    <row r="669" spans="1:8" x14ac:dyDescent="0.2">
      <c r="A669" s="28"/>
      <c r="B669" s="28"/>
      <c r="C669" s="28"/>
      <c r="D669" s="28"/>
      <c r="E669" s="43"/>
      <c r="F669" s="28"/>
      <c r="G669" s="43"/>
      <c r="H669" s="28"/>
    </row>
    <row r="670" spans="1:8" x14ac:dyDescent="0.2">
      <c r="A670" s="28"/>
      <c r="B670" s="28"/>
      <c r="C670" s="28"/>
      <c r="D670" s="28"/>
      <c r="E670" s="43"/>
      <c r="F670" s="28"/>
      <c r="G670" s="43"/>
      <c r="H670" s="28"/>
    </row>
    <row r="671" spans="1:8" x14ac:dyDescent="0.2">
      <c r="A671" s="28"/>
      <c r="B671" s="28"/>
      <c r="C671" s="28"/>
      <c r="D671" s="28"/>
      <c r="E671" s="43"/>
      <c r="F671" s="28"/>
      <c r="G671" s="43"/>
      <c r="H671" s="28"/>
    </row>
    <row r="672" spans="1:8" x14ac:dyDescent="0.2">
      <c r="A672" s="28"/>
      <c r="B672" s="28"/>
      <c r="C672" s="28"/>
      <c r="D672" s="28"/>
      <c r="E672" s="43"/>
      <c r="F672" s="28"/>
      <c r="G672" s="43"/>
      <c r="H672" s="28"/>
    </row>
    <row r="673" spans="1:8" x14ac:dyDescent="0.2">
      <c r="A673" s="28"/>
      <c r="B673" s="28"/>
      <c r="C673" s="28"/>
      <c r="D673" s="28"/>
      <c r="E673" s="43"/>
      <c r="F673" s="28"/>
      <c r="G673" s="43"/>
      <c r="H673" s="28"/>
    </row>
    <row r="674" spans="1:8" x14ac:dyDescent="0.2">
      <c r="A674" s="28"/>
      <c r="B674" s="28"/>
      <c r="C674" s="28"/>
      <c r="D674" s="28"/>
      <c r="E674" s="43"/>
      <c r="F674" s="28"/>
      <c r="G674" s="43"/>
      <c r="H674" s="28"/>
    </row>
    <row r="675" spans="1:8" x14ac:dyDescent="0.2">
      <c r="A675" s="28"/>
      <c r="B675" s="28"/>
      <c r="C675" s="28"/>
      <c r="D675" s="28"/>
      <c r="E675" s="43"/>
      <c r="F675" s="28"/>
      <c r="G675" s="43"/>
      <c r="H675" s="28"/>
    </row>
    <row r="676" spans="1:8" x14ac:dyDescent="0.2">
      <c r="A676" s="28"/>
      <c r="B676" s="28"/>
      <c r="C676" s="28"/>
      <c r="D676" s="28"/>
      <c r="E676" s="43"/>
      <c r="F676" s="28"/>
      <c r="G676" s="43"/>
      <c r="H676" s="28"/>
    </row>
    <row r="677" spans="1:8" x14ac:dyDescent="0.2">
      <c r="A677" s="28"/>
      <c r="B677" s="28"/>
      <c r="C677" s="28"/>
      <c r="D677" s="28"/>
      <c r="E677" s="43"/>
      <c r="F677" s="28"/>
      <c r="G677" s="43"/>
      <c r="H677" s="28"/>
    </row>
    <row r="678" spans="1:8" x14ac:dyDescent="0.2">
      <c r="A678" s="28"/>
      <c r="B678" s="28"/>
      <c r="C678" s="28"/>
      <c r="D678" s="28"/>
      <c r="E678" s="43"/>
      <c r="F678" s="28"/>
      <c r="G678" s="43"/>
      <c r="H678" s="28"/>
    </row>
    <row r="679" spans="1:8" x14ac:dyDescent="0.2">
      <c r="A679" s="28"/>
      <c r="B679" s="28"/>
      <c r="C679" s="28"/>
      <c r="D679" s="28"/>
      <c r="E679" s="43"/>
      <c r="F679" s="28"/>
      <c r="G679" s="43"/>
      <c r="H679" s="28"/>
    </row>
    <row r="680" spans="1:8" x14ac:dyDescent="0.2">
      <c r="A680" s="28"/>
      <c r="B680" s="28"/>
      <c r="C680" s="28"/>
      <c r="D680" s="28"/>
      <c r="E680" s="43"/>
      <c r="F680" s="28"/>
      <c r="G680" s="43"/>
      <c r="H680" s="28"/>
    </row>
    <row r="681" spans="1:8" x14ac:dyDescent="0.2">
      <c r="A681" s="28"/>
      <c r="B681" s="28"/>
      <c r="C681" s="28"/>
      <c r="D681" s="28"/>
      <c r="E681" s="43"/>
      <c r="F681" s="28"/>
      <c r="G681" s="43"/>
      <c r="H681" s="28"/>
    </row>
    <row r="682" spans="1:8" x14ac:dyDescent="0.2">
      <c r="A682" s="28"/>
      <c r="B682" s="28"/>
      <c r="C682" s="28"/>
      <c r="D682" s="28"/>
      <c r="E682" s="43"/>
      <c r="F682" s="28"/>
      <c r="G682" s="43"/>
      <c r="H682" s="28"/>
    </row>
    <row r="683" spans="1:8" x14ac:dyDescent="0.2">
      <c r="A683" s="28"/>
      <c r="B683" s="28"/>
      <c r="C683" s="28"/>
      <c r="D683" s="28"/>
      <c r="E683" s="43"/>
      <c r="F683" s="28"/>
      <c r="G683" s="43"/>
      <c r="H683" s="28"/>
    </row>
    <row r="684" spans="1:8" x14ac:dyDescent="0.2">
      <c r="A684" s="28"/>
      <c r="B684" s="28"/>
      <c r="C684" s="28"/>
      <c r="D684" s="28"/>
      <c r="E684" s="43"/>
      <c r="F684" s="28"/>
      <c r="G684" s="43"/>
      <c r="H684" s="28"/>
    </row>
    <row r="685" spans="1:8" x14ac:dyDescent="0.2">
      <c r="A685" s="28"/>
      <c r="B685" s="28"/>
      <c r="C685" s="28"/>
      <c r="D685" s="28"/>
      <c r="E685" s="43"/>
      <c r="F685" s="28"/>
      <c r="G685" s="43"/>
      <c r="H685" s="28"/>
    </row>
    <row r="686" spans="1:8" x14ac:dyDescent="0.2">
      <c r="A686" s="28"/>
      <c r="B686" s="28"/>
      <c r="C686" s="28"/>
      <c r="D686" s="28"/>
      <c r="E686" s="43"/>
      <c r="F686" s="28"/>
      <c r="G686" s="43"/>
      <c r="H686" s="28"/>
    </row>
    <row r="687" spans="1:8" x14ac:dyDescent="0.2">
      <c r="A687" s="28"/>
      <c r="B687" s="28"/>
      <c r="C687" s="28"/>
      <c r="D687" s="28"/>
      <c r="E687" s="43"/>
      <c r="F687" s="28"/>
      <c r="G687" s="43"/>
      <c r="H687" s="28"/>
    </row>
    <row r="688" spans="1:8" x14ac:dyDescent="0.2">
      <c r="A688" s="28"/>
      <c r="B688" s="28"/>
      <c r="C688" s="28"/>
      <c r="D688" s="28"/>
      <c r="E688" s="43"/>
      <c r="F688" s="28"/>
      <c r="G688" s="43"/>
      <c r="H688" s="28"/>
    </row>
    <row r="689" spans="1:8" x14ac:dyDescent="0.2">
      <c r="A689" s="28"/>
      <c r="B689" s="28"/>
      <c r="C689" s="28"/>
      <c r="D689" s="28"/>
      <c r="E689" s="43"/>
      <c r="F689" s="28"/>
      <c r="G689" s="43"/>
      <c r="H689" s="28"/>
    </row>
    <row r="690" spans="1:8" x14ac:dyDescent="0.2">
      <c r="A690" s="28"/>
      <c r="B690" s="28"/>
      <c r="C690" s="28"/>
      <c r="D690" s="28"/>
      <c r="E690" s="43"/>
      <c r="F690" s="28"/>
      <c r="G690" s="43"/>
      <c r="H690" s="28"/>
    </row>
    <row r="691" spans="1:8" x14ac:dyDescent="0.2">
      <c r="A691" s="28"/>
      <c r="B691" s="28"/>
      <c r="C691" s="28"/>
      <c r="D691" s="28"/>
      <c r="E691" s="43"/>
      <c r="F691" s="28"/>
      <c r="G691" s="43"/>
      <c r="H691" s="28"/>
    </row>
    <row r="692" spans="1:8" x14ac:dyDescent="0.2">
      <c r="A692" s="28"/>
      <c r="B692" s="28"/>
      <c r="C692" s="28"/>
      <c r="D692" s="28"/>
      <c r="E692" s="43"/>
      <c r="F692" s="28"/>
      <c r="G692" s="43"/>
      <c r="H692" s="28"/>
    </row>
    <row r="693" spans="1:8" x14ac:dyDescent="0.2">
      <c r="A693" s="28"/>
      <c r="B693" s="28"/>
      <c r="C693" s="28"/>
      <c r="D693" s="28"/>
      <c r="E693" s="43"/>
      <c r="F693" s="28"/>
      <c r="G693" s="43"/>
      <c r="H693" s="28"/>
    </row>
    <row r="694" spans="1:8" x14ac:dyDescent="0.2">
      <c r="A694" s="28"/>
      <c r="B694" s="28"/>
      <c r="C694" s="28"/>
      <c r="D694" s="28"/>
      <c r="E694" s="43"/>
      <c r="F694" s="28"/>
      <c r="G694" s="43"/>
      <c r="H694" s="28"/>
    </row>
    <row r="695" spans="1:8" x14ac:dyDescent="0.2">
      <c r="A695" s="28"/>
      <c r="B695" s="28"/>
      <c r="C695" s="28"/>
      <c r="D695" s="28"/>
      <c r="E695" s="43"/>
      <c r="F695" s="28"/>
      <c r="G695" s="43"/>
      <c r="H695" s="28"/>
    </row>
    <row r="696" spans="1:8" x14ac:dyDescent="0.2">
      <c r="A696" s="28"/>
      <c r="B696" s="28"/>
      <c r="C696" s="28"/>
      <c r="D696" s="28"/>
      <c r="E696" s="43"/>
      <c r="F696" s="28"/>
      <c r="G696" s="43"/>
      <c r="H696" s="28"/>
    </row>
    <row r="697" spans="1:8" x14ac:dyDescent="0.2">
      <c r="A697" s="28"/>
      <c r="B697" s="28"/>
      <c r="C697" s="28"/>
      <c r="D697" s="28"/>
      <c r="E697" s="43"/>
      <c r="F697" s="28"/>
      <c r="G697" s="43"/>
      <c r="H697" s="28"/>
    </row>
    <row r="698" spans="1:8" x14ac:dyDescent="0.2">
      <c r="A698" s="28"/>
      <c r="B698" s="28"/>
      <c r="C698" s="28"/>
      <c r="D698" s="28"/>
      <c r="E698" s="43"/>
      <c r="F698" s="28"/>
      <c r="G698" s="43"/>
      <c r="H698" s="28"/>
    </row>
    <row r="699" spans="1:8" x14ac:dyDescent="0.2">
      <c r="A699" s="28"/>
      <c r="B699" s="28"/>
      <c r="C699" s="28"/>
      <c r="D699" s="28"/>
      <c r="E699" s="43"/>
      <c r="F699" s="28"/>
      <c r="G699" s="43"/>
      <c r="H699" s="28"/>
    </row>
    <row r="700" spans="1:8" x14ac:dyDescent="0.2">
      <c r="A700" s="28"/>
      <c r="B700" s="28"/>
      <c r="C700" s="28"/>
      <c r="D700" s="28"/>
      <c r="E700" s="43"/>
      <c r="F700" s="28"/>
      <c r="G700" s="43"/>
      <c r="H700" s="28"/>
    </row>
    <row r="701" spans="1:8" x14ac:dyDescent="0.2">
      <c r="A701" s="28"/>
      <c r="B701" s="28"/>
      <c r="C701" s="28"/>
      <c r="D701" s="28"/>
      <c r="E701" s="43"/>
      <c r="F701" s="28"/>
      <c r="G701" s="43"/>
      <c r="H701" s="28"/>
    </row>
    <row r="702" spans="1:8" x14ac:dyDescent="0.2">
      <c r="A702" s="28"/>
      <c r="B702" s="28"/>
      <c r="C702" s="28"/>
      <c r="D702" s="28"/>
      <c r="E702" s="43"/>
      <c r="F702" s="28"/>
      <c r="G702" s="43"/>
      <c r="H702" s="28"/>
    </row>
    <row r="703" spans="1:8" x14ac:dyDescent="0.2">
      <c r="A703" s="28"/>
      <c r="B703" s="28"/>
      <c r="C703" s="28"/>
      <c r="D703" s="28"/>
      <c r="E703" s="43"/>
      <c r="F703" s="28"/>
      <c r="G703" s="43"/>
      <c r="H703" s="28"/>
    </row>
    <row r="704" spans="1:8" x14ac:dyDescent="0.2">
      <c r="A704" s="28"/>
      <c r="B704" s="28"/>
      <c r="C704" s="28"/>
      <c r="D704" s="28"/>
      <c r="E704" s="43"/>
      <c r="F704" s="28"/>
      <c r="G704" s="43"/>
      <c r="H704" s="28"/>
    </row>
    <row r="705" spans="1:8" x14ac:dyDescent="0.2">
      <c r="A705" s="28"/>
      <c r="B705" s="28"/>
      <c r="C705" s="28"/>
      <c r="D705" s="28"/>
      <c r="E705" s="43"/>
      <c r="F705" s="28"/>
      <c r="G705" s="43"/>
      <c r="H705" s="28"/>
    </row>
    <row r="706" spans="1:8" x14ac:dyDescent="0.2">
      <c r="A706" s="28"/>
      <c r="B706" s="28"/>
      <c r="C706" s="28"/>
      <c r="D706" s="28"/>
      <c r="E706" s="43"/>
      <c r="F706" s="28"/>
      <c r="G706" s="43"/>
      <c r="H706" s="28"/>
    </row>
    <row r="707" spans="1:8" x14ac:dyDescent="0.2">
      <c r="A707" s="28"/>
      <c r="B707" s="28"/>
      <c r="C707" s="28"/>
      <c r="D707" s="28"/>
      <c r="E707" s="43"/>
      <c r="F707" s="28"/>
      <c r="G707" s="43"/>
      <c r="H707" s="28"/>
    </row>
    <row r="708" spans="1:8" x14ac:dyDescent="0.2">
      <c r="A708" s="28"/>
      <c r="B708" s="28"/>
      <c r="C708" s="28"/>
      <c r="D708" s="28"/>
      <c r="E708" s="43"/>
      <c r="F708" s="28"/>
      <c r="G708" s="43"/>
      <c r="H708" s="28"/>
    </row>
    <row r="709" spans="1:8" x14ac:dyDescent="0.2">
      <c r="A709" s="28"/>
      <c r="B709" s="28"/>
      <c r="C709" s="28"/>
      <c r="D709" s="28"/>
      <c r="E709" s="43"/>
      <c r="F709" s="28"/>
      <c r="G709" s="43"/>
      <c r="H709" s="28"/>
    </row>
    <row r="710" spans="1:8" x14ac:dyDescent="0.2">
      <c r="A710" s="28"/>
      <c r="B710" s="28"/>
      <c r="C710" s="28"/>
      <c r="D710" s="28"/>
      <c r="E710" s="43"/>
      <c r="F710" s="28"/>
      <c r="G710" s="43"/>
      <c r="H710" s="28"/>
    </row>
    <row r="711" spans="1:8" x14ac:dyDescent="0.2">
      <c r="A711" s="28"/>
      <c r="B711" s="28"/>
      <c r="C711" s="28"/>
      <c r="D711" s="28"/>
      <c r="E711" s="43"/>
      <c r="F711" s="28"/>
      <c r="G711" s="43"/>
      <c r="H711" s="28"/>
    </row>
    <row r="712" spans="1:8" x14ac:dyDescent="0.2">
      <c r="A712" s="28"/>
      <c r="B712" s="28"/>
      <c r="C712" s="28"/>
      <c r="D712" s="28"/>
      <c r="E712" s="43"/>
      <c r="F712" s="28"/>
      <c r="G712" s="43"/>
      <c r="H712" s="28"/>
    </row>
    <row r="713" spans="1:8" x14ac:dyDescent="0.2">
      <c r="A713" s="28"/>
      <c r="B713" s="28"/>
      <c r="C713" s="28"/>
      <c r="D713" s="28"/>
      <c r="E713" s="43"/>
      <c r="F713" s="28"/>
      <c r="G713" s="43"/>
      <c r="H713" s="28"/>
    </row>
    <row r="714" spans="1:8" x14ac:dyDescent="0.2">
      <c r="A714" s="28"/>
      <c r="B714" s="28"/>
      <c r="C714" s="28"/>
      <c r="D714" s="28"/>
      <c r="E714" s="43"/>
      <c r="F714" s="28"/>
      <c r="G714" s="43"/>
      <c r="H714" s="28"/>
    </row>
    <row r="715" spans="1:8" x14ac:dyDescent="0.2">
      <c r="A715" s="28"/>
      <c r="B715" s="28"/>
      <c r="C715" s="28"/>
      <c r="D715" s="28"/>
      <c r="E715" s="43"/>
      <c r="F715" s="28"/>
      <c r="G715" s="43"/>
      <c r="H715" s="28"/>
    </row>
    <row r="716" spans="1:8" x14ac:dyDescent="0.2">
      <c r="A716" s="28"/>
      <c r="B716" s="28"/>
      <c r="C716" s="28"/>
      <c r="D716" s="28"/>
      <c r="E716" s="43"/>
      <c r="F716" s="28"/>
      <c r="G716" s="43"/>
      <c r="H716" s="28"/>
    </row>
    <row r="717" spans="1:8" x14ac:dyDescent="0.2">
      <c r="A717" s="28"/>
      <c r="B717" s="28"/>
      <c r="C717" s="28"/>
      <c r="D717" s="28"/>
      <c r="E717" s="43"/>
      <c r="F717" s="28"/>
      <c r="G717" s="43"/>
      <c r="H717" s="28"/>
    </row>
    <row r="718" spans="1:8" x14ac:dyDescent="0.2">
      <c r="A718" s="28"/>
      <c r="B718" s="28"/>
      <c r="C718" s="28"/>
      <c r="D718" s="28"/>
      <c r="E718" s="43"/>
      <c r="F718" s="28"/>
      <c r="G718" s="43"/>
      <c r="H718" s="28"/>
    </row>
    <row r="719" spans="1:8" x14ac:dyDescent="0.2">
      <c r="A719" s="28"/>
      <c r="B719" s="28"/>
      <c r="C719" s="28"/>
      <c r="D719" s="28"/>
      <c r="E719" s="43"/>
      <c r="F719" s="28"/>
      <c r="G719" s="43"/>
      <c r="H719" s="28"/>
    </row>
    <row r="720" spans="1:8" x14ac:dyDescent="0.2">
      <c r="A720" s="28"/>
      <c r="B720" s="28"/>
      <c r="C720" s="28"/>
      <c r="D720" s="28"/>
      <c r="E720" s="43"/>
      <c r="F720" s="28"/>
      <c r="G720" s="43"/>
      <c r="H720" s="28"/>
    </row>
    <row r="721" spans="1:8" x14ac:dyDescent="0.2">
      <c r="A721" s="28"/>
      <c r="B721" s="28"/>
      <c r="C721" s="28"/>
      <c r="D721" s="28"/>
      <c r="E721" s="43"/>
      <c r="F721" s="28"/>
      <c r="G721" s="43"/>
      <c r="H721" s="28"/>
    </row>
    <row r="722" spans="1:8" x14ac:dyDescent="0.2">
      <c r="A722" s="28"/>
      <c r="B722" s="28"/>
      <c r="C722" s="28"/>
      <c r="D722" s="28"/>
      <c r="E722" s="43"/>
      <c r="F722" s="28"/>
      <c r="G722" s="43"/>
      <c r="H722" s="28"/>
    </row>
    <row r="723" spans="1:8" x14ac:dyDescent="0.2">
      <c r="A723" s="28"/>
      <c r="B723" s="28"/>
      <c r="C723" s="28"/>
      <c r="D723" s="28"/>
      <c r="E723" s="43"/>
      <c r="F723" s="28"/>
      <c r="G723" s="43"/>
      <c r="H723" s="28"/>
    </row>
    <row r="724" spans="1:8" x14ac:dyDescent="0.2">
      <c r="A724" s="28"/>
      <c r="B724" s="28"/>
      <c r="C724" s="28"/>
      <c r="D724" s="28"/>
      <c r="E724" s="43"/>
      <c r="F724" s="28"/>
      <c r="G724" s="43"/>
      <c r="H724" s="28"/>
    </row>
    <row r="725" spans="1:8" x14ac:dyDescent="0.2">
      <c r="A725" s="28"/>
      <c r="B725" s="28"/>
      <c r="C725" s="28"/>
      <c r="D725" s="28"/>
      <c r="E725" s="43"/>
      <c r="F725" s="28"/>
      <c r="G725" s="43"/>
      <c r="H725" s="28"/>
    </row>
    <row r="726" spans="1:8" x14ac:dyDescent="0.2">
      <c r="A726" s="28"/>
      <c r="B726" s="28"/>
      <c r="C726" s="28"/>
      <c r="D726" s="28"/>
      <c r="E726" s="43"/>
      <c r="F726" s="28"/>
      <c r="G726" s="43"/>
      <c r="H726" s="28"/>
    </row>
    <row r="727" spans="1:8" x14ac:dyDescent="0.2">
      <c r="A727" s="28"/>
      <c r="B727" s="28"/>
      <c r="C727" s="28"/>
      <c r="D727" s="28"/>
      <c r="E727" s="43"/>
      <c r="F727" s="28"/>
      <c r="G727" s="43"/>
      <c r="H727" s="28"/>
    </row>
    <row r="728" spans="1:8" x14ac:dyDescent="0.2">
      <c r="A728" s="28"/>
      <c r="B728" s="28"/>
      <c r="C728" s="28"/>
      <c r="D728" s="28"/>
      <c r="E728" s="43"/>
      <c r="F728" s="28"/>
      <c r="G728" s="43"/>
      <c r="H728" s="28"/>
    </row>
    <row r="729" spans="1:8" x14ac:dyDescent="0.2">
      <c r="A729" s="28"/>
      <c r="B729" s="28"/>
      <c r="C729" s="28"/>
      <c r="D729" s="28"/>
      <c r="E729" s="43"/>
      <c r="F729" s="28"/>
      <c r="G729" s="43"/>
      <c r="H729" s="28"/>
    </row>
    <row r="730" spans="1:8" x14ac:dyDescent="0.2">
      <c r="A730" s="28"/>
      <c r="B730" s="28"/>
      <c r="C730" s="28"/>
      <c r="D730" s="28"/>
      <c r="E730" s="43"/>
      <c r="F730" s="28"/>
      <c r="G730" s="43"/>
      <c r="H730" s="28"/>
    </row>
    <row r="731" spans="1:8" x14ac:dyDescent="0.2">
      <c r="A731" s="28"/>
      <c r="B731" s="28"/>
      <c r="C731" s="28"/>
      <c r="D731" s="28"/>
      <c r="E731" s="43"/>
      <c r="F731" s="28"/>
      <c r="G731" s="43"/>
      <c r="H731" s="28"/>
    </row>
    <row r="732" spans="1:8" x14ac:dyDescent="0.2">
      <c r="A732" s="28"/>
      <c r="B732" s="28"/>
      <c r="C732" s="28"/>
      <c r="D732" s="28"/>
      <c r="E732" s="43"/>
      <c r="F732" s="28"/>
      <c r="G732" s="43"/>
      <c r="H732" s="28"/>
    </row>
    <row r="733" spans="1:8" x14ac:dyDescent="0.2">
      <c r="A733" s="28"/>
      <c r="B733" s="28"/>
      <c r="C733" s="28"/>
      <c r="D733" s="28"/>
      <c r="E733" s="43"/>
      <c r="F733" s="28"/>
      <c r="G733" s="43"/>
      <c r="H733" s="28"/>
    </row>
    <row r="734" spans="1:8" x14ac:dyDescent="0.2">
      <c r="A734" s="28"/>
      <c r="B734" s="28"/>
      <c r="C734" s="28"/>
      <c r="D734" s="28"/>
      <c r="E734" s="43"/>
      <c r="F734" s="28"/>
      <c r="G734" s="43"/>
      <c r="H734" s="28"/>
    </row>
    <row r="735" spans="1:8" x14ac:dyDescent="0.2">
      <c r="A735" s="28"/>
      <c r="B735" s="28"/>
      <c r="C735" s="28"/>
      <c r="D735" s="28"/>
      <c r="E735" s="43"/>
      <c r="F735" s="28"/>
      <c r="G735" s="43"/>
      <c r="H735" s="28"/>
    </row>
    <row r="736" spans="1:8" x14ac:dyDescent="0.2">
      <c r="A736" s="28"/>
      <c r="B736" s="28"/>
      <c r="C736" s="28"/>
      <c r="D736" s="28"/>
      <c r="E736" s="43"/>
      <c r="F736" s="28"/>
      <c r="G736" s="43"/>
      <c r="H736" s="28"/>
    </row>
    <row r="737" spans="1:8" x14ac:dyDescent="0.2">
      <c r="A737" s="28"/>
      <c r="B737" s="28"/>
      <c r="C737" s="28"/>
      <c r="D737" s="28"/>
      <c r="E737" s="43"/>
      <c r="F737" s="28"/>
      <c r="G737" s="43"/>
      <c r="H737" s="28"/>
    </row>
    <row r="738" spans="1:8" x14ac:dyDescent="0.2">
      <c r="A738" s="28"/>
      <c r="B738" s="28"/>
      <c r="C738" s="28"/>
      <c r="D738" s="28"/>
      <c r="E738" s="43"/>
      <c r="F738" s="28"/>
      <c r="G738" s="43"/>
      <c r="H738" s="28"/>
    </row>
    <row r="739" spans="1:8" x14ac:dyDescent="0.2">
      <c r="A739" s="28"/>
      <c r="B739" s="28"/>
      <c r="C739" s="28"/>
      <c r="D739" s="28"/>
      <c r="E739" s="43"/>
      <c r="F739" s="28"/>
      <c r="G739" s="43"/>
      <c r="H739" s="28"/>
    </row>
    <row r="740" spans="1:8" x14ac:dyDescent="0.2">
      <c r="A740" s="28"/>
      <c r="B740" s="28"/>
      <c r="C740" s="28"/>
      <c r="D740" s="28"/>
      <c r="E740" s="43"/>
      <c r="F740" s="28"/>
      <c r="G740" s="43"/>
      <c r="H740" s="28"/>
    </row>
    <row r="741" spans="1:8" x14ac:dyDescent="0.2">
      <c r="A741" s="28"/>
      <c r="B741" s="28"/>
      <c r="C741" s="28"/>
      <c r="D741" s="28"/>
      <c r="E741" s="43"/>
      <c r="F741" s="28"/>
      <c r="G741" s="43"/>
      <c r="H741" s="28"/>
    </row>
    <row r="742" spans="1:8" x14ac:dyDescent="0.2">
      <c r="A742" s="28"/>
      <c r="B742" s="28"/>
      <c r="C742" s="28"/>
      <c r="D742" s="28"/>
      <c r="E742" s="43"/>
      <c r="F742" s="28"/>
      <c r="G742" s="43"/>
      <c r="H742" s="28"/>
    </row>
    <row r="743" spans="1:8" x14ac:dyDescent="0.2">
      <c r="A743" s="28"/>
      <c r="B743" s="28"/>
      <c r="C743" s="28"/>
      <c r="D743" s="28"/>
      <c r="E743" s="43"/>
      <c r="F743" s="28"/>
      <c r="G743" s="43"/>
      <c r="H743" s="28"/>
    </row>
    <row r="744" spans="1:8" x14ac:dyDescent="0.2">
      <c r="A744" s="28"/>
      <c r="B744" s="28"/>
      <c r="C744" s="28"/>
      <c r="D744" s="28"/>
      <c r="E744" s="43"/>
      <c r="F744" s="28"/>
      <c r="G744" s="43"/>
      <c r="H744" s="28"/>
    </row>
    <row r="745" spans="1:8" x14ac:dyDescent="0.2">
      <c r="A745" s="28"/>
      <c r="B745" s="28"/>
      <c r="C745" s="28"/>
      <c r="D745" s="28"/>
      <c r="E745" s="43"/>
      <c r="F745" s="28"/>
      <c r="G745" s="43"/>
      <c r="H745" s="28"/>
    </row>
    <row r="746" spans="1:8" x14ac:dyDescent="0.2">
      <c r="A746" s="28"/>
      <c r="B746" s="28"/>
      <c r="C746" s="28"/>
      <c r="D746" s="28"/>
      <c r="E746" s="43"/>
      <c r="F746" s="28"/>
      <c r="G746" s="43"/>
      <c r="H746" s="28"/>
    </row>
    <row r="747" spans="1:8" x14ac:dyDescent="0.2">
      <c r="A747" s="28"/>
      <c r="B747" s="28"/>
      <c r="C747" s="28"/>
      <c r="D747" s="28"/>
      <c r="E747" s="43"/>
      <c r="F747" s="28"/>
      <c r="G747" s="43"/>
      <c r="H747" s="28"/>
    </row>
    <row r="748" spans="1:8" x14ac:dyDescent="0.2">
      <c r="A748" s="28"/>
      <c r="B748" s="28"/>
      <c r="C748" s="28"/>
      <c r="D748" s="28"/>
      <c r="E748" s="43"/>
      <c r="F748" s="28"/>
      <c r="G748" s="43"/>
      <c r="H748" s="28"/>
    </row>
    <row r="749" spans="1:8" x14ac:dyDescent="0.2">
      <c r="A749" s="28"/>
      <c r="B749" s="28"/>
      <c r="C749" s="28"/>
      <c r="D749" s="28"/>
      <c r="E749" s="43"/>
      <c r="F749" s="28"/>
      <c r="G749" s="43"/>
      <c r="H749" s="28"/>
    </row>
    <row r="750" spans="1:8" x14ac:dyDescent="0.2">
      <c r="A750" s="28"/>
      <c r="B750" s="28"/>
      <c r="C750" s="28"/>
      <c r="D750" s="28"/>
      <c r="E750" s="43"/>
      <c r="F750" s="28"/>
      <c r="G750" s="43"/>
      <c r="H750" s="28"/>
    </row>
    <row r="751" spans="1:8" x14ac:dyDescent="0.2">
      <c r="A751" s="28"/>
      <c r="B751" s="28"/>
      <c r="C751" s="28"/>
      <c r="D751" s="28"/>
      <c r="E751" s="43"/>
      <c r="F751" s="28"/>
      <c r="G751" s="43"/>
      <c r="H751" s="28"/>
    </row>
    <row r="752" spans="1:8" x14ac:dyDescent="0.2">
      <c r="A752" s="28"/>
      <c r="B752" s="28"/>
      <c r="C752" s="28"/>
      <c r="D752" s="28"/>
      <c r="E752" s="43"/>
      <c r="F752" s="28"/>
      <c r="G752" s="43"/>
      <c r="H752" s="28"/>
    </row>
    <row r="753" spans="1:8" x14ac:dyDescent="0.2">
      <c r="A753" s="28"/>
      <c r="B753" s="28"/>
      <c r="C753" s="28"/>
      <c r="D753" s="28"/>
      <c r="E753" s="43"/>
      <c r="F753" s="28"/>
      <c r="G753" s="43"/>
      <c r="H753" s="28"/>
    </row>
    <row r="754" spans="1:8" x14ac:dyDescent="0.2">
      <c r="A754" s="28"/>
      <c r="B754" s="28"/>
      <c r="C754" s="28"/>
      <c r="D754" s="28"/>
      <c r="E754" s="43"/>
      <c r="F754" s="28"/>
      <c r="G754" s="43"/>
      <c r="H754" s="28"/>
    </row>
    <row r="755" spans="1:8" x14ac:dyDescent="0.2">
      <c r="A755" s="28"/>
      <c r="B755" s="28"/>
      <c r="C755" s="28"/>
      <c r="D755" s="28"/>
      <c r="E755" s="43"/>
      <c r="F755" s="28"/>
      <c r="G755" s="43"/>
      <c r="H755" s="28"/>
    </row>
    <row r="756" spans="1:8" x14ac:dyDescent="0.2">
      <c r="A756" s="28"/>
      <c r="B756" s="28"/>
      <c r="C756" s="28"/>
      <c r="D756" s="28"/>
      <c r="E756" s="43"/>
      <c r="F756" s="28"/>
      <c r="G756" s="43"/>
      <c r="H756" s="28"/>
    </row>
    <row r="757" spans="1:8" x14ac:dyDescent="0.2">
      <c r="A757" s="28"/>
      <c r="B757" s="28"/>
      <c r="C757" s="28"/>
      <c r="D757" s="28"/>
      <c r="E757" s="43"/>
      <c r="F757" s="28"/>
      <c r="G757" s="43"/>
      <c r="H757" s="28"/>
    </row>
    <row r="758" spans="1:8" x14ac:dyDescent="0.2">
      <c r="A758" s="28"/>
      <c r="B758" s="28"/>
      <c r="C758" s="28"/>
      <c r="D758" s="28"/>
      <c r="E758" s="43"/>
      <c r="F758" s="28"/>
      <c r="G758" s="43"/>
      <c r="H758" s="28"/>
    </row>
    <row r="759" spans="1:8" x14ac:dyDescent="0.2">
      <c r="A759" s="28"/>
      <c r="B759" s="28"/>
      <c r="C759" s="28"/>
      <c r="D759" s="28"/>
      <c r="E759" s="43"/>
      <c r="F759" s="28"/>
      <c r="G759" s="43"/>
      <c r="H759" s="28"/>
    </row>
    <row r="760" spans="1:8" x14ac:dyDescent="0.2">
      <c r="A760" s="28"/>
      <c r="B760" s="28"/>
      <c r="C760" s="28"/>
      <c r="D760" s="28"/>
      <c r="E760" s="43"/>
      <c r="F760" s="28"/>
      <c r="G760" s="43"/>
      <c r="H760" s="28"/>
    </row>
    <row r="761" spans="1:8" x14ac:dyDescent="0.2">
      <c r="A761" s="28"/>
      <c r="B761" s="28"/>
      <c r="C761" s="28"/>
      <c r="D761" s="28"/>
      <c r="E761" s="43"/>
      <c r="F761" s="28"/>
      <c r="G761" s="43"/>
      <c r="H761" s="28"/>
    </row>
    <row r="762" spans="1:8" x14ac:dyDescent="0.2">
      <c r="A762" s="28"/>
      <c r="B762" s="28"/>
      <c r="C762" s="28"/>
      <c r="D762" s="28"/>
      <c r="E762" s="43"/>
      <c r="F762" s="28"/>
      <c r="G762" s="43"/>
      <c r="H762" s="28"/>
    </row>
    <row r="763" spans="1:8" x14ac:dyDescent="0.2">
      <c r="A763" s="28"/>
      <c r="B763" s="28"/>
      <c r="C763" s="28"/>
      <c r="D763" s="28"/>
      <c r="E763" s="43"/>
      <c r="F763" s="28"/>
      <c r="G763" s="43"/>
      <c r="H763" s="28"/>
    </row>
    <row r="764" spans="1:8" x14ac:dyDescent="0.2">
      <c r="A764" s="28"/>
      <c r="B764" s="28"/>
      <c r="C764" s="28"/>
      <c r="D764" s="28"/>
      <c r="E764" s="43"/>
      <c r="F764" s="28"/>
      <c r="G764" s="43"/>
      <c r="H764" s="28"/>
    </row>
    <row r="765" spans="1:8" x14ac:dyDescent="0.2">
      <c r="A765" s="28"/>
      <c r="B765" s="28"/>
      <c r="C765" s="28"/>
      <c r="D765" s="28"/>
      <c r="E765" s="43"/>
      <c r="F765" s="28"/>
      <c r="G765" s="43"/>
      <c r="H765" s="28"/>
    </row>
    <row r="766" spans="1:8" x14ac:dyDescent="0.2">
      <c r="A766" s="28"/>
      <c r="B766" s="28"/>
      <c r="C766" s="28"/>
      <c r="D766" s="28"/>
      <c r="E766" s="43"/>
      <c r="F766" s="28"/>
      <c r="G766" s="43"/>
      <c r="H766" s="28"/>
    </row>
    <row r="767" spans="1:8" x14ac:dyDescent="0.2">
      <c r="A767" s="28"/>
      <c r="B767" s="28"/>
      <c r="C767" s="28"/>
      <c r="D767" s="28"/>
      <c r="E767" s="43"/>
      <c r="F767" s="28"/>
      <c r="G767" s="43"/>
      <c r="H767" s="28"/>
    </row>
    <row r="768" spans="1:8" x14ac:dyDescent="0.2">
      <c r="A768" s="28"/>
      <c r="B768" s="28"/>
      <c r="C768" s="28"/>
      <c r="D768" s="28"/>
      <c r="E768" s="43"/>
      <c r="F768" s="28"/>
      <c r="G768" s="43"/>
      <c r="H768" s="28"/>
    </row>
    <row r="769" spans="1:8" x14ac:dyDescent="0.2">
      <c r="A769" s="28"/>
      <c r="B769" s="28"/>
      <c r="C769" s="28"/>
      <c r="D769" s="28"/>
      <c r="E769" s="43"/>
      <c r="F769" s="28"/>
      <c r="G769" s="43"/>
      <c r="H769" s="28"/>
    </row>
    <row r="770" spans="1:8" x14ac:dyDescent="0.2">
      <c r="A770" s="28"/>
      <c r="B770" s="28"/>
      <c r="C770" s="28"/>
      <c r="D770" s="28"/>
      <c r="E770" s="43"/>
      <c r="F770" s="28"/>
      <c r="G770" s="43"/>
      <c r="H770" s="28"/>
    </row>
    <row r="771" spans="1:8" x14ac:dyDescent="0.2">
      <c r="A771" s="28"/>
      <c r="B771" s="28"/>
      <c r="C771" s="28"/>
      <c r="D771" s="28"/>
      <c r="E771" s="43"/>
      <c r="F771" s="28"/>
      <c r="G771" s="43"/>
      <c r="H771" s="28"/>
    </row>
    <row r="772" spans="1:8" x14ac:dyDescent="0.2">
      <c r="A772" s="28"/>
      <c r="B772" s="28"/>
      <c r="C772" s="28"/>
      <c r="D772" s="28"/>
      <c r="E772" s="43"/>
      <c r="F772" s="28"/>
      <c r="G772" s="43"/>
      <c r="H772" s="28"/>
    </row>
    <row r="773" spans="1:8" x14ac:dyDescent="0.2">
      <c r="A773" s="28"/>
      <c r="B773" s="28"/>
      <c r="C773" s="28"/>
      <c r="D773" s="28"/>
      <c r="E773" s="43"/>
      <c r="F773" s="28"/>
      <c r="G773" s="43"/>
      <c r="H773" s="28"/>
    </row>
    <row r="774" spans="1:8" x14ac:dyDescent="0.2">
      <c r="A774" s="28"/>
      <c r="B774" s="28"/>
      <c r="C774" s="28"/>
      <c r="D774" s="28"/>
      <c r="E774" s="43"/>
      <c r="F774" s="28"/>
      <c r="G774" s="43"/>
      <c r="H774" s="28"/>
    </row>
    <row r="775" spans="1:8" x14ac:dyDescent="0.2">
      <c r="A775" s="28"/>
      <c r="B775" s="28"/>
      <c r="C775" s="28"/>
      <c r="D775" s="28"/>
      <c r="E775" s="43"/>
      <c r="F775" s="28"/>
      <c r="G775" s="43"/>
      <c r="H775" s="28"/>
    </row>
    <row r="776" spans="1:8" x14ac:dyDescent="0.2">
      <c r="A776" s="28"/>
      <c r="B776" s="28"/>
      <c r="C776" s="28"/>
      <c r="D776" s="28"/>
      <c r="E776" s="43"/>
      <c r="F776" s="28"/>
      <c r="G776" s="43"/>
      <c r="H776" s="28"/>
    </row>
    <row r="777" spans="1:8" x14ac:dyDescent="0.2">
      <c r="A777" s="28"/>
      <c r="B777" s="28"/>
      <c r="C777" s="28"/>
      <c r="D777" s="28"/>
      <c r="E777" s="43"/>
      <c r="F777" s="28"/>
      <c r="G777" s="43"/>
      <c r="H777" s="28"/>
    </row>
    <row r="778" spans="1:8" x14ac:dyDescent="0.2">
      <c r="A778" s="28"/>
      <c r="B778" s="28"/>
      <c r="C778" s="28"/>
      <c r="D778" s="28"/>
      <c r="E778" s="43"/>
      <c r="F778" s="28"/>
      <c r="G778" s="43"/>
      <c r="H778" s="28"/>
    </row>
    <row r="779" spans="1:8" x14ac:dyDescent="0.2">
      <c r="A779" s="28"/>
      <c r="B779" s="28"/>
      <c r="C779" s="28"/>
      <c r="D779" s="28"/>
      <c r="E779" s="43"/>
      <c r="F779" s="28"/>
      <c r="G779" s="43"/>
      <c r="H779" s="28"/>
    </row>
    <row r="780" spans="1:8" x14ac:dyDescent="0.2">
      <c r="A780" s="28"/>
      <c r="B780" s="28"/>
      <c r="C780" s="28"/>
      <c r="D780" s="28"/>
      <c r="E780" s="43"/>
      <c r="F780" s="28"/>
      <c r="G780" s="43"/>
      <c r="H780" s="28"/>
    </row>
    <row r="781" spans="1:8" x14ac:dyDescent="0.2">
      <c r="A781" s="28"/>
      <c r="B781" s="28"/>
      <c r="C781" s="28"/>
      <c r="D781" s="28"/>
      <c r="E781" s="43"/>
      <c r="F781" s="28"/>
      <c r="G781" s="43"/>
      <c r="H781" s="28"/>
    </row>
    <row r="782" spans="1:8" x14ac:dyDescent="0.2">
      <c r="A782" s="28"/>
      <c r="B782" s="28"/>
      <c r="C782" s="28"/>
      <c r="D782" s="28"/>
      <c r="E782" s="43"/>
      <c r="F782" s="28"/>
      <c r="G782" s="43"/>
      <c r="H782" s="28"/>
    </row>
    <row r="783" spans="1:8" x14ac:dyDescent="0.2">
      <c r="A783" s="28"/>
      <c r="B783" s="28"/>
      <c r="C783" s="28"/>
      <c r="D783" s="28"/>
      <c r="E783" s="43"/>
      <c r="F783" s="28"/>
      <c r="G783" s="43"/>
      <c r="H783" s="28"/>
    </row>
    <row r="784" spans="1:8" x14ac:dyDescent="0.2">
      <c r="A784" s="28"/>
      <c r="B784" s="28"/>
      <c r="C784" s="28"/>
      <c r="D784" s="28"/>
      <c r="E784" s="43"/>
      <c r="F784" s="28"/>
      <c r="G784" s="43"/>
      <c r="H784" s="28"/>
    </row>
    <row r="785" spans="1:8" x14ac:dyDescent="0.2">
      <c r="A785" s="28"/>
      <c r="B785" s="28"/>
      <c r="C785" s="28"/>
      <c r="D785" s="28"/>
      <c r="E785" s="43"/>
      <c r="F785" s="28"/>
      <c r="G785" s="43"/>
      <c r="H785" s="28"/>
    </row>
    <row r="786" spans="1:8" x14ac:dyDescent="0.2">
      <c r="A786" s="28"/>
      <c r="B786" s="28"/>
      <c r="C786" s="28"/>
      <c r="D786" s="28"/>
      <c r="E786" s="43"/>
      <c r="F786" s="28"/>
      <c r="G786" s="43"/>
      <c r="H786" s="28"/>
    </row>
    <row r="787" spans="1:8" x14ac:dyDescent="0.2">
      <c r="A787" s="28"/>
      <c r="B787" s="28"/>
      <c r="C787" s="28"/>
      <c r="D787" s="28"/>
      <c r="E787" s="43"/>
      <c r="F787" s="28"/>
      <c r="G787" s="43"/>
      <c r="H787" s="28"/>
    </row>
    <row r="788" spans="1:8" x14ac:dyDescent="0.2">
      <c r="A788" s="28"/>
      <c r="B788" s="28"/>
      <c r="C788" s="28"/>
      <c r="D788" s="28"/>
      <c r="E788" s="43"/>
      <c r="F788" s="28"/>
      <c r="G788" s="43"/>
      <c r="H788" s="28"/>
    </row>
    <row r="789" spans="1:8" x14ac:dyDescent="0.2">
      <c r="A789" s="28"/>
      <c r="B789" s="28"/>
      <c r="C789" s="28"/>
      <c r="D789" s="28"/>
      <c r="E789" s="43"/>
      <c r="F789" s="28"/>
      <c r="G789" s="43"/>
      <c r="H789" s="28"/>
    </row>
    <row r="790" spans="1:8" x14ac:dyDescent="0.2">
      <c r="A790" s="28"/>
      <c r="B790" s="28"/>
      <c r="C790" s="28"/>
      <c r="D790" s="28"/>
      <c r="E790" s="43"/>
      <c r="F790" s="28"/>
      <c r="G790" s="43"/>
      <c r="H790" s="28"/>
    </row>
    <row r="791" spans="1:8" x14ac:dyDescent="0.2">
      <c r="A791" s="28"/>
      <c r="B791" s="28"/>
      <c r="C791" s="28"/>
      <c r="D791" s="28"/>
      <c r="E791" s="43"/>
      <c r="F791" s="28"/>
      <c r="G791" s="43"/>
      <c r="H791" s="28"/>
    </row>
    <row r="792" spans="1:8" x14ac:dyDescent="0.2">
      <c r="A792" s="28"/>
      <c r="B792" s="28"/>
      <c r="C792" s="28"/>
      <c r="D792" s="28"/>
      <c r="E792" s="43"/>
      <c r="F792" s="28"/>
      <c r="G792" s="43"/>
      <c r="H792" s="28"/>
    </row>
    <row r="793" spans="1:8" x14ac:dyDescent="0.2">
      <c r="A793" s="28"/>
      <c r="B793" s="28"/>
      <c r="C793" s="28"/>
      <c r="D793" s="28"/>
      <c r="E793" s="43"/>
      <c r="F793" s="28"/>
      <c r="G793" s="43"/>
      <c r="H793" s="28"/>
    </row>
    <row r="794" spans="1:8" x14ac:dyDescent="0.2">
      <c r="A794" s="28"/>
      <c r="B794" s="28"/>
      <c r="C794" s="28"/>
      <c r="D794" s="28"/>
      <c r="E794" s="43"/>
      <c r="F794" s="28"/>
      <c r="G794" s="43"/>
      <c r="H794" s="28"/>
    </row>
    <row r="795" spans="1:8" x14ac:dyDescent="0.2">
      <c r="A795" s="28"/>
      <c r="B795" s="28"/>
      <c r="C795" s="28"/>
      <c r="D795" s="28"/>
      <c r="E795" s="43"/>
      <c r="F795" s="28"/>
      <c r="G795" s="43"/>
      <c r="H795" s="28"/>
    </row>
    <row r="796" spans="1:8" x14ac:dyDescent="0.2">
      <c r="A796" s="28"/>
      <c r="B796" s="28"/>
      <c r="C796" s="28"/>
      <c r="D796" s="28"/>
      <c r="E796" s="43"/>
      <c r="F796" s="28"/>
      <c r="G796" s="43"/>
      <c r="H796" s="28"/>
    </row>
    <row r="797" spans="1:8" x14ac:dyDescent="0.2">
      <c r="A797" s="28"/>
      <c r="B797" s="28"/>
      <c r="C797" s="28"/>
      <c r="D797" s="28"/>
      <c r="E797" s="43"/>
      <c r="F797" s="28"/>
      <c r="G797" s="43"/>
      <c r="H797" s="28"/>
    </row>
    <row r="798" spans="1:8" x14ac:dyDescent="0.2">
      <c r="A798" s="28"/>
      <c r="B798" s="28"/>
      <c r="C798" s="28"/>
      <c r="D798" s="28"/>
      <c r="E798" s="43"/>
      <c r="F798" s="28"/>
      <c r="G798" s="43"/>
      <c r="H798" s="28"/>
    </row>
    <row r="799" spans="1:8" x14ac:dyDescent="0.2">
      <c r="A799" s="28"/>
      <c r="B799" s="28"/>
      <c r="C799" s="28"/>
      <c r="D799" s="28"/>
      <c r="E799" s="43"/>
      <c r="F799" s="28"/>
      <c r="G799" s="43"/>
      <c r="H799" s="28"/>
    </row>
    <row r="800" spans="1:8" x14ac:dyDescent="0.2">
      <c r="A800" s="28"/>
      <c r="B800" s="28"/>
      <c r="C800" s="28"/>
      <c r="D800" s="28"/>
      <c r="E800" s="43"/>
      <c r="F800" s="28"/>
      <c r="G800" s="43"/>
      <c r="H800" s="28"/>
    </row>
    <row r="801" spans="1:8" x14ac:dyDescent="0.2">
      <c r="A801" s="28"/>
      <c r="B801" s="28"/>
      <c r="C801" s="28"/>
      <c r="D801" s="28"/>
      <c r="E801" s="43"/>
      <c r="F801" s="28"/>
      <c r="G801" s="43"/>
      <c r="H801" s="28"/>
    </row>
    <row r="802" spans="1:8" x14ac:dyDescent="0.2">
      <c r="A802" s="28"/>
      <c r="B802" s="28"/>
      <c r="C802" s="28"/>
      <c r="D802" s="28"/>
      <c r="E802" s="43"/>
      <c r="F802" s="28"/>
      <c r="G802" s="43"/>
      <c r="H802" s="28"/>
    </row>
    <row r="803" spans="1:8" x14ac:dyDescent="0.2">
      <c r="A803" s="28"/>
      <c r="B803" s="28"/>
      <c r="C803" s="28"/>
      <c r="D803" s="28"/>
      <c r="E803" s="43"/>
      <c r="F803" s="28"/>
      <c r="G803" s="43"/>
      <c r="H803" s="28"/>
    </row>
    <row r="804" spans="1:8" x14ac:dyDescent="0.2">
      <c r="A804" s="28"/>
      <c r="B804" s="28"/>
      <c r="C804" s="28"/>
      <c r="D804" s="28"/>
      <c r="E804" s="43"/>
      <c r="F804" s="28"/>
      <c r="G804" s="43"/>
      <c r="H804" s="28"/>
    </row>
    <row r="805" spans="1:8" x14ac:dyDescent="0.2">
      <c r="A805" s="28"/>
      <c r="B805" s="28"/>
      <c r="C805" s="28"/>
      <c r="D805" s="28"/>
      <c r="E805" s="43"/>
      <c r="F805" s="28"/>
      <c r="G805" s="43"/>
      <c r="H805" s="28"/>
    </row>
    <row r="806" spans="1:8" x14ac:dyDescent="0.2">
      <c r="A806" s="28"/>
      <c r="B806" s="28"/>
      <c r="C806" s="28"/>
      <c r="D806" s="28"/>
      <c r="E806" s="43"/>
      <c r="F806" s="28"/>
      <c r="G806" s="43"/>
      <c r="H806" s="28"/>
    </row>
    <row r="807" spans="1:8" x14ac:dyDescent="0.2">
      <c r="A807" s="28"/>
      <c r="B807" s="28"/>
      <c r="C807" s="28"/>
      <c r="D807" s="28"/>
      <c r="E807" s="43"/>
      <c r="F807" s="28"/>
      <c r="G807" s="43"/>
      <c r="H807" s="28"/>
    </row>
    <row r="808" spans="1:8" x14ac:dyDescent="0.2">
      <c r="A808" s="28"/>
      <c r="B808" s="28"/>
      <c r="C808" s="28"/>
      <c r="D808" s="28"/>
      <c r="E808" s="43"/>
      <c r="F808" s="28"/>
      <c r="G808" s="43"/>
      <c r="H808" s="28"/>
    </row>
    <row r="809" spans="1:8" x14ac:dyDescent="0.2">
      <c r="A809" s="28"/>
      <c r="B809" s="28"/>
      <c r="C809" s="28"/>
      <c r="D809" s="28"/>
      <c r="E809" s="43"/>
      <c r="F809" s="28"/>
      <c r="G809" s="43"/>
      <c r="H809" s="28"/>
    </row>
    <row r="810" spans="1:8" x14ac:dyDescent="0.2">
      <c r="A810" s="28"/>
      <c r="B810" s="28"/>
      <c r="C810" s="28"/>
      <c r="D810" s="28"/>
      <c r="E810" s="43"/>
      <c r="F810" s="28"/>
      <c r="G810" s="43"/>
      <c r="H810" s="28"/>
    </row>
    <row r="811" spans="1:8" x14ac:dyDescent="0.2">
      <c r="A811" s="28"/>
      <c r="B811" s="28"/>
      <c r="C811" s="28"/>
      <c r="D811" s="28"/>
      <c r="E811" s="43"/>
      <c r="F811" s="28"/>
      <c r="G811" s="43"/>
      <c r="H811" s="28"/>
    </row>
    <row r="812" spans="1:8" x14ac:dyDescent="0.2">
      <c r="A812" s="28"/>
      <c r="B812" s="28"/>
      <c r="C812" s="28"/>
      <c r="D812" s="28"/>
      <c r="E812" s="43"/>
      <c r="F812" s="28"/>
      <c r="G812" s="43"/>
      <c r="H812" s="28"/>
    </row>
    <row r="813" spans="1:8" x14ac:dyDescent="0.2">
      <c r="A813" s="28"/>
      <c r="B813" s="28"/>
      <c r="C813" s="28"/>
      <c r="D813" s="28"/>
      <c r="E813" s="43"/>
      <c r="F813" s="28"/>
      <c r="G813" s="43"/>
      <c r="H813" s="28"/>
    </row>
    <row r="814" spans="1:8" x14ac:dyDescent="0.2">
      <c r="A814" s="28"/>
      <c r="B814" s="28"/>
      <c r="C814" s="28"/>
      <c r="D814" s="28"/>
      <c r="E814" s="43"/>
      <c r="F814" s="28"/>
      <c r="G814" s="43"/>
      <c r="H814" s="28"/>
    </row>
    <row r="815" spans="1:8" x14ac:dyDescent="0.2">
      <c r="A815" s="28"/>
      <c r="B815" s="28"/>
      <c r="C815" s="28"/>
      <c r="D815" s="28"/>
      <c r="E815" s="43"/>
      <c r="F815" s="28"/>
      <c r="G815" s="43"/>
      <c r="H815" s="28"/>
    </row>
    <row r="816" spans="1:8" x14ac:dyDescent="0.2">
      <c r="A816" s="28"/>
      <c r="B816" s="28"/>
      <c r="C816" s="28"/>
      <c r="D816" s="28"/>
      <c r="E816" s="43"/>
      <c r="F816" s="28"/>
      <c r="G816" s="43"/>
      <c r="H816" s="28"/>
    </row>
    <row r="817" spans="1:8" x14ac:dyDescent="0.2">
      <c r="A817" s="28"/>
      <c r="B817" s="28"/>
      <c r="C817" s="28"/>
      <c r="D817" s="28"/>
      <c r="E817" s="43"/>
      <c r="F817" s="28"/>
      <c r="G817" s="43"/>
      <c r="H817" s="28"/>
    </row>
    <row r="818" spans="1:8" x14ac:dyDescent="0.2">
      <c r="A818" s="28"/>
      <c r="B818" s="28"/>
      <c r="C818" s="28"/>
      <c r="D818" s="28"/>
      <c r="E818" s="43"/>
      <c r="F818" s="28"/>
      <c r="G818" s="43"/>
      <c r="H818" s="28"/>
    </row>
    <row r="819" spans="1:8" x14ac:dyDescent="0.2">
      <c r="A819" s="28"/>
      <c r="B819" s="28"/>
      <c r="C819" s="28"/>
      <c r="D819" s="28"/>
      <c r="E819" s="43"/>
      <c r="F819" s="28"/>
      <c r="G819" s="43"/>
      <c r="H819" s="28"/>
    </row>
    <row r="820" spans="1:8" x14ac:dyDescent="0.2">
      <c r="A820" s="28"/>
      <c r="B820" s="28"/>
      <c r="C820" s="28"/>
      <c r="D820" s="28"/>
      <c r="E820" s="43"/>
      <c r="F820" s="28"/>
      <c r="G820" s="43"/>
      <c r="H820" s="28"/>
    </row>
    <row r="821" spans="1:8" x14ac:dyDescent="0.2">
      <c r="A821" s="28"/>
      <c r="B821" s="28"/>
      <c r="C821" s="28"/>
      <c r="D821" s="28"/>
      <c r="E821" s="43"/>
      <c r="F821" s="28"/>
      <c r="G821" s="43"/>
      <c r="H821" s="28"/>
    </row>
    <row r="822" spans="1:8" x14ac:dyDescent="0.2">
      <c r="A822" s="28"/>
      <c r="B822" s="28"/>
      <c r="C822" s="28"/>
      <c r="D822" s="28"/>
      <c r="E822" s="43"/>
      <c r="F822" s="28"/>
      <c r="G822" s="43"/>
      <c r="H822" s="28"/>
    </row>
    <row r="823" spans="1:8" x14ac:dyDescent="0.2">
      <c r="A823" s="28"/>
      <c r="B823" s="28"/>
      <c r="C823" s="28"/>
      <c r="D823" s="28"/>
      <c r="E823" s="43"/>
      <c r="F823" s="28"/>
      <c r="G823" s="43"/>
      <c r="H823" s="28"/>
    </row>
    <row r="824" spans="1:8" x14ac:dyDescent="0.2">
      <c r="A824" s="28"/>
      <c r="B824" s="28"/>
      <c r="C824" s="28"/>
      <c r="D824" s="28"/>
      <c r="E824" s="43"/>
      <c r="F824" s="28"/>
      <c r="G824" s="43"/>
      <c r="H824" s="28"/>
    </row>
    <row r="825" spans="1:8" x14ac:dyDescent="0.2">
      <c r="A825" s="28"/>
      <c r="B825" s="28"/>
      <c r="C825" s="28"/>
      <c r="D825" s="28"/>
      <c r="E825" s="43"/>
      <c r="F825" s="28"/>
      <c r="G825" s="43"/>
      <c r="H825" s="28"/>
    </row>
    <row r="826" spans="1:8" x14ac:dyDescent="0.2">
      <c r="A826" s="28"/>
      <c r="B826" s="28"/>
      <c r="C826" s="28"/>
      <c r="D826" s="28"/>
      <c r="E826" s="43"/>
      <c r="F826" s="28"/>
      <c r="G826" s="43"/>
      <c r="H826" s="28"/>
    </row>
    <row r="827" spans="1:8" x14ac:dyDescent="0.2">
      <c r="A827" s="28"/>
      <c r="B827" s="28"/>
      <c r="C827" s="28"/>
      <c r="D827" s="28"/>
      <c r="E827" s="43"/>
      <c r="F827" s="28"/>
      <c r="G827" s="43"/>
      <c r="H827" s="28"/>
    </row>
    <row r="828" spans="1:8" x14ac:dyDescent="0.2">
      <c r="A828" s="28"/>
      <c r="B828" s="28"/>
      <c r="C828" s="28"/>
      <c r="D828" s="28"/>
      <c r="E828" s="43"/>
      <c r="F828" s="28"/>
      <c r="G828" s="43"/>
      <c r="H828" s="28"/>
    </row>
    <row r="829" spans="1:8" x14ac:dyDescent="0.2">
      <c r="A829" s="28"/>
      <c r="B829" s="28"/>
      <c r="C829" s="28"/>
      <c r="D829" s="28"/>
      <c r="E829" s="43"/>
      <c r="F829" s="28"/>
      <c r="G829" s="43"/>
      <c r="H829" s="28"/>
    </row>
    <row r="830" spans="1:8" x14ac:dyDescent="0.2">
      <c r="A830" s="28"/>
      <c r="B830" s="28"/>
      <c r="C830" s="28"/>
      <c r="D830" s="28"/>
      <c r="E830" s="43"/>
      <c r="F830" s="28"/>
      <c r="G830" s="43"/>
      <c r="H830" s="28"/>
    </row>
    <row r="831" spans="1:8" x14ac:dyDescent="0.2">
      <c r="A831" s="28"/>
      <c r="B831" s="28"/>
      <c r="C831" s="28"/>
      <c r="D831" s="28"/>
      <c r="E831" s="43"/>
      <c r="F831" s="28"/>
      <c r="G831" s="43"/>
      <c r="H831" s="28"/>
    </row>
    <row r="832" spans="1:8" x14ac:dyDescent="0.2">
      <c r="A832" s="28"/>
      <c r="B832" s="28"/>
      <c r="C832" s="28"/>
      <c r="D832" s="28"/>
      <c r="E832" s="43"/>
      <c r="F832" s="28"/>
      <c r="G832" s="43"/>
      <c r="H832" s="28"/>
    </row>
    <row r="833" spans="1:8" x14ac:dyDescent="0.2">
      <c r="A833" s="28"/>
      <c r="B833" s="28"/>
      <c r="C833" s="28"/>
      <c r="D833" s="28"/>
      <c r="E833" s="43"/>
      <c r="F833" s="28"/>
      <c r="G833" s="43"/>
      <c r="H833" s="28"/>
    </row>
    <row r="834" spans="1:8" x14ac:dyDescent="0.2">
      <c r="A834" s="28"/>
      <c r="B834" s="28"/>
      <c r="C834" s="28"/>
      <c r="D834" s="28"/>
      <c r="E834" s="43"/>
      <c r="F834" s="28"/>
      <c r="G834" s="43"/>
      <c r="H834" s="28"/>
    </row>
    <row r="835" spans="1:8" x14ac:dyDescent="0.2">
      <c r="A835" s="28"/>
      <c r="B835" s="28"/>
      <c r="C835" s="28"/>
      <c r="D835" s="28"/>
      <c r="E835" s="43"/>
      <c r="F835" s="28"/>
      <c r="G835" s="43"/>
      <c r="H835" s="28"/>
    </row>
    <row r="836" spans="1:8" x14ac:dyDescent="0.2">
      <c r="A836" s="28"/>
      <c r="B836" s="28"/>
      <c r="C836" s="28"/>
      <c r="D836" s="28"/>
      <c r="E836" s="43"/>
      <c r="F836" s="28"/>
      <c r="G836" s="43"/>
      <c r="H836" s="28"/>
    </row>
    <row r="837" spans="1:8" x14ac:dyDescent="0.2">
      <c r="A837" s="28"/>
      <c r="B837" s="28"/>
      <c r="C837" s="28"/>
      <c r="D837" s="28"/>
      <c r="E837" s="43"/>
      <c r="F837" s="28"/>
      <c r="G837" s="43"/>
      <c r="H837" s="28"/>
    </row>
    <row r="838" spans="1:8" x14ac:dyDescent="0.2">
      <c r="A838" s="28"/>
      <c r="B838" s="28"/>
      <c r="C838" s="28"/>
      <c r="D838" s="28"/>
      <c r="E838" s="43"/>
      <c r="F838" s="28"/>
      <c r="G838" s="43"/>
      <c r="H838" s="28"/>
    </row>
    <row r="839" spans="1:8" x14ac:dyDescent="0.2">
      <c r="A839" s="28"/>
      <c r="B839" s="28"/>
      <c r="C839" s="28"/>
      <c r="D839" s="28"/>
      <c r="E839" s="43"/>
      <c r="F839" s="28"/>
      <c r="G839" s="43"/>
      <c r="H839" s="28"/>
    </row>
    <row r="840" spans="1:8" x14ac:dyDescent="0.2">
      <c r="A840" s="28"/>
      <c r="B840" s="28"/>
      <c r="C840" s="28"/>
      <c r="D840" s="28"/>
      <c r="E840" s="43"/>
      <c r="F840" s="28"/>
      <c r="G840" s="43"/>
      <c r="H840" s="28"/>
    </row>
    <row r="841" spans="1:8" x14ac:dyDescent="0.2">
      <c r="A841" s="28"/>
      <c r="B841" s="28"/>
      <c r="C841" s="28"/>
      <c r="D841" s="28"/>
      <c r="E841" s="43"/>
      <c r="F841" s="28"/>
      <c r="G841" s="43"/>
      <c r="H841" s="28"/>
    </row>
    <row r="842" spans="1:8" x14ac:dyDescent="0.2">
      <c r="A842" s="28"/>
      <c r="B842" s="28"/>
      <c r="C842" s="28"/>
      <c r="D842" s="28"/>
      <c r="E842" s="43"/>
      <c r="F842" s="28"/>
      <c r="G842" s="43"/>
      <c r="H842" s="28"/>
    </row>
    <row r="843" spans="1:8" x14ac:dyDescent="0.2">
      <c r="A843" s="28"/>
      <c r="B843" s="28"/>
      <c r="C843" s="28"/>
      <c r="D843" s="28"/>
      <c r="E843" s="43"/>
      <c r="F843" s="28"/>
      <c r="G843" s="43"/>
      <c r="H843" s="28"/>
    </row>
    <row r="844" spans="1:8" x14ac:dyDescent="0.2">
      <c r="A844" s="28"/>
      <c r="B844" s="28"/>
      <c r="C844" s="28"/>
      <c r="D844" s="28"/>
      <c r="E844" s="43"/>
      <c r="F844" s="28"/>
      <c r="G844" s="43"/>
      <c r="H844" s="28"/>
    </row>
    <row r="845" spans="1:8" x14ac:dyDescent="0.2">
      <c r="A845" s="28"/>
      <c r="B845" s="28"/>
      <c r="C845" s="28"/>
      <c r="D845" s="28"/>
      <c r="E845" s="43"/>
      <c r="F845" s="28"/>
      <c r="G845" s="43"/>
      <c r="H845" s="28"/>
    </row>
    <row r="846" spans="1:8" x14ac:dyDescent="0.2">
      <c r="A846" s="28"/>
      <c r="B846" s="28"/>
      <c r="C846" s="28"/>
      <c r="D846" s="28"/>
      <c r="E846" s="43"/>
      <c r="F846" s="28"/>
      <c r="G846" s="43"/>
      <c r="H846" s="28"/>
    </row>
    <row r="847" spans="1:8" x14ac:dyDescent="0.2">
      <c r="A847" s="28"/>
      <c r="B847" s="28"/>
      <c r="C847" s="28"/>
      <c r="D847" s="28"/>
      <c r="E847" s="43"/>
      <c r="F847" s="28"/>
      <c r="G847" s="43"/>
      <c r="H847" s="28"/>
    </row>
    <row r="848" spans="1:8" x14ac:dyDescent="0.2">
      <c r="A848" s="28"/>
      <c r="B848" s="28"/>
      <c r="C848" s="28"/>
      <c r="D848" s="28"/>
      <c r="E848" s="43"/>
      <c r="F848" s="28"/>
      <c r="G848" s="43"/>
      <c r="H848" s="28"/>
    </row>
    <row r="849" spans="1:8" x14ac:dyDescent="0.2">
      <c r="A849" s="28"/>
      <c r="B849" s="28"/>
      <c r="C849" s="28"/>
      <c r="D849" s="28"/>
      <c r="E849" s="43"/>
      <c r="F849" s="28"/>
      <c r="G849" s="43"/>
      <c r="H849" s="28"/>
    </row>
    <row r="850" spans="1:8" x14ac:dyDescent="0.2">
      <c r="A850" s="28"/>
      <c r="B850" s="28"/>
      <c r="C850" s="28"/>
      <c r="D850" s="28"/>
      <c r="E850" s="43"/>
      <c r="F850" s="28"/>
      <c r="G850" s="43"/>
      <c r="H850" s="28"/>
    </row>
    <row r="851" spans="1:8" x14ac:dyDescent="0.2">
      <c r="A851" s="28"/>
      <c r="B851" s="28"/>
      <c r="C851" s="28"/>
      <c r="D851" s="28"/>
      <c r="E851" s="43"/>
      <c r="F851" s="28"/>
      <c r="G851" s="43"/>
      <c r="H851" s="28"/>
    </row>
    <row r="852" spans="1:8" x14ac:dyDescent="0.2">
      <c r="A852" s="28"/>
      <c r="B852" s="28"/>
      <c r="C852" s="28"/>
      <c r="D852" s="28"/>
      <c r="E852" s="43"/>
      <c r="F852" s="28"/>
      <c r="G852" s="43"/>
      <c r="H852" s="28"/>
    </row>
    <row r="853" spans="1:8" x14ac:dyDescent="0.2">
      <c r="A853" s="28"/>
      <c r="B853" s="28"/>
      <c r="C853" s="28"/>
      <c r="D853" s="28"/>
      <c r="E853" s="43"/>
      <c r="F853" s="28"/>
      <c r="G853" s="43"/>
      <c r="H853" s="28"/>
    </row>
    <row r="854" spans="1:8" x14ac:dyDescent="0.2">
      <c r="A854" s="28"/>
      <c r="B854" s="28"/>
      <c r="C854" s="28"/>
      <c r="D854" s="28"/>
      <c r="E854" s="43"/>
      <c r="F854" s="28"/>
      <c r="G854" s="43"/>
      <c r="H854" s="28"/>
    </row>
    <row r="855" spans="1:8" x14ac:dyDescent="0.2">
      <c r="A855" s="28"/>
      <c r="B855" s="28"/>
      <c r="C855" s="28"/>
      <c r="D855" s="28"/>
      <c r="E855" s="43"/>
      <c r="F855" s="28"/>
      <c r="G855" s="43"/>
      <c r="H855" s="28"/>
    </row>
    <row r="856" spans="1:8" x14ac:dyDescent="0.2">
      <c r="A856" s="28"/>
      <c r="B856" s="28"/>
      <c r="C856" s="28"/>
      <c r="D856" s="28"/>
      <c r="E856" s="43"/>
      <c r="F856" s="28"/>
      <c r="G856" s="43"/>
      <c r="H856" s="28"/>
    </row>
    <row r="857" spans="1:8" x14ac:dyDescent="0.2">
      <c r="A857" s="28"/>
      <c r="B857" s="28"/>
      <c r="C857" s="28"/>
      <c r="D857" s="28"/>
      <c r="E857" s="43"/>
      <c r="F857" s="28"/>
      <c r="G857" s="43"/>
      <c r="H857" s="28"/>
    </row>
    <row r="858" spans="1:8" x14ac:dyDescent="0.2">
      <c r="A858" s="28"/>
      <c r="B858" s="28"/>
      <c r="C858" s="28"/>
      <c r="D858" s="28"/>
      <c r="E858" s="43"/>
      <c r="F858" s="28"/>
      <c r="G858" s="43"/>
      <c r="H858" s="28"/>
    </row>
    <row r="859" spans="1:8" x14ac:dyDescent="0.2">
      <c r="A859" s="28"/>
      <c r="B859" s="28"/>
      <c r="C859" s="28"/>
      <c r="D859" s="28"/>
      <c r="E859" s="43"/>
      <c r="F859" s="28"/>
      <c r="G859" s="43"/>
      <c r="H859" s="28"/>
    </row>
    <row r="860" spans="1:8" x14ac:dyDescent="0.2">
      <c r="A860" s="28"/>
      <c r="B860" s="28"/>
      <c r="C860" s="28"/>
      <c r="D860" s="28"/>
      <c r="E860" s="43"/>
      <c r="F860" s="28"/>
      <c r="G860" s="43"/>
      <c r="H860" s="28"/>
    </row>
    <row r="861" spans="1:8" x14ac:dyDescent="0.2">
      <c r="A861" s="28"/>
      <c r="B861" s="28"/>
      <c r="C861" s="28"/>
      <c r="D861" s="28"/>
      <c r="E861" s="43"/>
      <c r="F861" s="28"/>
      <c r="G861" s="43"/>
      <c r="H861" s="28"/>
    </row>
    <row r="862" spans="1:8" x14ac:dyDescent="0.2">
      <c r="A862" s="28"/>
      <c r="B862" s="28"/>
      <c r="C862" s="28"/>
      <c r="D862" s="28"/>
      <c r="E862" s="43"/>
      <c r="F862" s="28"/>
      <c r="G862" s="43"/>
      <c r="H862" s="28"/>
    </row>
    <row r="863" spans="1:8" x14ac:dyDescent="0.2">
      <c r="A863" s="28"/>
      <c r="B863" s="28"/>
      <c r="C863" s="28"/>
      <c r="D863" s="28"/>
      <c r="E863" s="43"/>
      <c r="F863" s="28"/>
      <c r="G863" s="43"/>
      <c r="H863" s="28"/>
    </row>
    <row r="864" spans="1:8" x14ac:dyDescent="0.2">
      <c r="A864" s="28"/>
      <c r="B864" s="28"/>
      <c r="C864" s="28"/>
      <c r="D864" s="28"/>
      <c r="E864" s="43"/>
      <c r="F864" s="28"/>
      <c r="G864" s="43"/>
      <c r="H864" s="28"/>
    </row>
    <row r="865" spans="1:8" x14ac:dyDescent="0.2">
      <c r="A865" s="28"/>
      <c r="B865" s="28"/>
      <c r="C865" s="28"/>
      <c r="D865" s="28"/>
      <c r="E865" s="43"/>
      <c r="F865" s="28"/>
      <c r="G865" s="43"/>
      <c r="H865" s="28"/>
    </row>
    <row r="866" spans="1:8" x14ac:dyDescent="0.2">
      <c r="A866" s="28"/>
      <c r="B866" s="28"/>
      <c r="C866" s="28"/>
      <c r="D866" s="28"/>
      <c r="E866" s="43"/>
      <c r="F866" s="28"/>
      <c r="G866" s="43"/>
      <c r="H866" s="28"/>
    </row>
    <row r="867" spans="1:8" x14ac:dyDescent="0.2">
      <c r="A867" s="28"/>
      <c r="B867" s="28"/>
      <c r="C867" s="28"/>
      <c r="D867" s="28"/>
      <c r="E867" s="43"/>
      <c r="F867" s="28"/>
      <c r="G867" s="43"/>
      <c r="H867" s="28"/>
    </row>
    <row r="868" spans="1:8" x14ac:dyDescent="0.2">
      <c r="A868" s="28"/>
      <c r="B868" s="28"/>
      <c r="C868" s="28"/>
      <c r="D868" s="28"/>
      <c r="E868" s="43"/>
      <c r="F868" s="28"/>
      <c r="G868" s="43"/>
      <c r="H868" s="28"/>
    </row>
    <row r="869" spans="1:8" x14ac:dyDescent="0.2">
      <c r="A869" s="28"/>
      <c r="B869" s="28"/>
      <c r="C869" s="28"/>
      <c r="D869" s="28"/>
      <c r="E869" s="43"/>
      <c r="F869" s="28"/>
      <c r="G869" s="43"/>
      <c r="H869" s="28"/>
    </row>
    <row r="870" spans="1:8" x14ac:dyDescent="0.2">
      <c r="A870" s="28"/>
      <c r="B870" s="28"/>
      <c r="C870" s="28"/>
      <c r="D870" s="28"/>
      <c r="E870" s="43"/>
      <c r="F870" s="28"/>
      <c r="G870" s="43"/>
      <c r="H870" s="28"/>
    </row>
    <row r="871" spans="1:8" x14ac:dyDescent="0.2">
      <c r="A871" s="28"/>
      <c r="B871" s="28"/>
      <c r="C871" s="28"/>
      <c r="D871" s="28"/>
      <c r="E871" s="43"/>
      <c r="F871" s="28"/>
      <c r="G871" s="43"/>
      <c r="H871" s="28"/>
    </row>
    <row r="872" spans="1:8" x14ac:dyDescent="0.2">
      <c r="A872" s="28"/>
      <c r="B872" s="28"/>
      <c r="C872" s="28"/>
      <c r="D872" s="28"/>
      <c r="E872" s="43"/>
      <c r="F872" s="28"/>
      <c r="G872" s="43"/>
      <c r="H872" s="28"/>
    </row>
    <row r="873" spans="1:8" x14ac:dyDescent="0.2">
      <c r="A873" s="28"/>
      <c r="B873" s="28"/>
      <c r="C873" s="28"/>
      <c r="D873" s="28"/>
      <c r="E873" s="43"/>
      <c r="F873" s="28"/>
      <c r="G873" s="43"/>
      <c r="H873" s="28"/>
    </row>
    <row r="874" spans="1:8" x14ac:dyDescent="0.2">
      <c r="A874" s="28"/>
      <c r="B874" s="28"/>
      <c r="C874" s="28"/>
      <c r="D874" s="28"/>
      <c r="E874" s="43"/>
      <c r="F874" s="28"/>
      <c r="G874" s="43"/>
      <c r="H874" s="28"/>
    </row>
    <row r="875" spans="1:8" x14ac:dyDescent="0.2">
      <c r="A875" s="28"/>
      <c r="B875" s="28"/>
      <c r="C875" s="28"/>
      <c r="D875" s="28"/>
      <c r="E875" s="43"/>
      <c r="F875" s="28"/>
      <c r="G875" s="43"/>
      <c r="H875" s="28"/>
    </row>
    <row r="876" spans="1:8" x14ac:dyDescent="0.2">
      <c r="A876" s="28"/>
      <c r="B876" s="28"/>
      <c r="C876" s="28"/>
      <c r="D876" s="28"/>
      <c r="E876" s="43"/>
      <c r="F876" s="28"/>
      <c r="G876" s="43"/>
      <c r="H876" s="28"/>
    </row>
    <row r="877" spans="1:8" x14ac:dyDescent="0.2">
      <c r="A877" s="28"/>
      <c r="B877" s="28"/>
      <c r="C877" s="28"/>
      <c r="D877" s="28"/>
      <c r="E877" s="43"/>
      <c r="F877" s="28"/>
      <c r="G877" s="43"/>
      <c r="H877" s="28"/>
    </row>
    <row r="878" spans="1:8" x14ac:dyDescent="0.2">
      <c r="A878" s="28"/>
      <c r="B878" s="28"/>
      <c r="C878" s="28"/>
      <c r="D878" s="28"/>
      <c r="E878" s="43"/>
      <c r="F878" s="28"/>
      <c r="G878" s="43"/>
      <c r="H878" s="28"/>
    </row>
    <row r="879" spans="1:8" x14ac:dyDescent="0.2">
      <c r="A879" s="28"/>
      <c r="B879" s="28"/>
      <c r="C879" s="28"/>
      <c r="D879" s="28"/>
      <c r="E879" s="43"/>
      <c r="F879" s="28"/>
      <c r="G879" s="43"/>
      <c r="H879" s="28"/>
    </row>
    <row r="880" spans="1:8" x14ac:dyDescent="0.2">
      <c r="A880" s="28"/>
      <c r="B880" s="28"/>
      <c r="C880" s="28"/>
      <c r="D880" s="28"/>
      <c r="E880" s="43"/>
      <c r="F880" s="28"/>
      <c r="G880" s="43"/>
      <c r="H880" s="28"/>
    </row>
    <row r="881" spans="1:8" x14ac:dyDescent="0.2">
      <c r="A881" s="28"/>
      <c r="B881" s="28"/>
      <c r="C881" s="28"/>
      <c r="D881" s="28"/>
      <c r="E881" s="43"/>
      <c r="F881" s="28"/>
      <c r="G881" s="43"/>
      <c r="H881" s="28"/>
    </row>
    <row r="882" spans="1:8" x14ac:dyDescent="0.2">
      <c r="A882" s="28"/>
      <c r="B882" s="28"/>
      <c r="C882" s="28"/>
      <c r="D882" s="28"/>
      <c r="E882" s="43"/>
      <c r="F882" s="28"/>
      <c r="G882" s="43"/>
      <c r="H882" s="28"/>
    </row>
    <row r="883" spans="1:8" x14ac:dyDescent="0.2">
      <c r="A883" s="28"/>
      <c r="B883" s="28"/>
      <c r="C883" s="28"/>
      <c r="D883" s="28"/>
      <c r="E883" s="43"/>
      <c r="F883" s="28"/>
      <c r="G883" s="43"/>
      <c r="H883" s="28"/>
    </row>
    <row r="884" spans="1:8" x14ac:dyDescent="0.2">
      <c r="A884" s="28"/>
      <c r="B884" s="28"/>
      <c r="C884" s="28"/>
      <c r="D884" s="28"/>
      <c r="E884" s="43"/>
      <c r="F884" s="28"/>
      <c r="G884" s="43"/>
      <c r="H884" s="28"/>
    </row>
    <row r="885" spans="1:8" x14ac:dyDescent="0.2">
      <c r="A885" s="28"/>
      <c r="B885" s="28"/>
      <c r="C885" s="28"/>
      <c r="D885" s="28"/>
      <c r="E885" s="43"/>
      <c r="F885" s="28"/>
      <c r="G885" s="43"/>
      <c r="H885" s="28"/>
    </row>
    <row r="886" spans="1:8" x14ac:dyDescent="0.2">
      <c r="A886" s="28"/>
      <c r="B886" s="28"/>
      <c r="C886" s="28"/>
      <c r="D886" s="28"/>
      <c r="E886" s="43"/>
      <c r="F886" s="28"/>
      <c r="G886" s="43"/>
      <c r="H886" s="28"/>
    </row>
    <row r="887" spans="1:8" x14ac:dyDescent="0.2">
      <c r="A887" s="28"/>
      <c r="B887" s="28"/>
      <c r="C887" s="28"/>
      <c r="D887" s="28"/>
      <c r="E887" s="43"/>
      <c r="F887" s="28"/>
      <c r="G887" s="43"/>
      <c r="H887" s="28"/>
    </row>
    <row r="888" spans="1:8" x14ac:dyDescent="0.2">
      <c r="A888" s="28"/>
      <c r="B888" s="28"/>
      <c r="C888" s="28"/>
      <c r="D888" s="28"/>
      <c r="E888" s="43"/>
      <c r="F888" s="28"/>
      <c r="G888" s="43"/>
      <c r="H888" s="28"/>
    </row>
    <row r="889" spans="1:8" x14ac:dyDescent="0.2">
      <c r="A889" s="28"/>
      <c r="B889" s="28"/>
      <c r="C889" s="28"/>
      <c r="D889" s="28"/>
      <c r="E889" s="43"/>
      <c r="F889" s="28"/>
      <c r="G889" s="43"/>
      <c r="H889" s="28"/>
    </row>
    <row r="890" spans="1:8" x14ac:dyDescent="0.2">
      <c r="A890" s="28"/>
      <c r="B890" s="28"/>
      <c r="C890" s="28"/>
      <c r="D890" s="28"/>
      <c r="E890" s="43"/>
      <c r="F890" s="28"/>
      <c r="G890" s="43"/>
      <c r="H890" s="28"/>
    </row>
    <row r="891" spans="1:8" x14ac:dyDescent="0.2">
      <c r="A891" s="28"/>
      <c r="B891" s="28"/>
      <c r="C891" s="28"/>
      <c r="D891" s="28"/>
      <c r="E891" s="43"/>
      <c r="F891" s="28"/>
      <c r="G891" s="43"/>
      <c r="H891" s="28"/>
    </row>
    <row r="892" spans="1:8" x14ac:dyDescent="0.2">
      <c r="A892" s="28"/>
      <c r="B892" s="28"/>
      <c r="C892" s="28"/>
      <c r="D892" s="28"/>
      <c r="E892" s="43"/>
      <c r="F892" s="28"/>
      <c r="G892" s="43"/>
      <c r="H892" s="28"/>
    </row>
    <row r="893" spans="1:8" x14ac:dyDescent="0.2">
      <c r="A893" s="28"/>
      <c r="B893" s="28"/>
      <c r="C893" s="28"/>
      <c r="D893" s="28"/>
      <c r="E893" s="43"/>
      <c r="F893" s="28"/>
      <c r="G893" s="43"/>
      <c r="H893" s="28"/>
    </row>
    <row r="894" spans="1:8" x14ac:dyDescent="0.2">
      <c r="A894" s="28"/>
      <c r="B894" s="28"/>
      <c r="C894" s="28"/>
      <c r="D894" s="28"/>
      <c r="E894" s="43"/>
      <c r="F894" s="28"/>
      <c r="G894" s="43"/>
      <c r="H894" s="28"/>
    </row>
    <row r="895" spans="1:8" x14ac:dyDescent="0.2">
      <c r="A895" s="28"/>
      <c r="B895" s="28"/>
      <c r="C895" s="28"/>
      <c r="D895" s="28"/>
      <c r="E895" s="43"/>
      <c r="F895" s="28"/>
      <c r="G895" s="43"/>
      <c r="H895" s="28"/>
    </row>
    <row r="896" spans="1:8" x14ac:dyDescent="0.2">
      <c r="A896" s="28"/>
      <c r="B896" s="28"/>
      <c r="C896" s="28"/>
      <c r="D896" s="28"/>
      <c r="E896" s="43"/>
      <c r="F896" s="28"/>
      <c r="G896" s="43"/>
      <c r="H896" s="28"/>
    </row>
    <row r="897" spans="1:8" x14ac:dyDescent="0.2">
      <c r="A897" s="28"/>
      <c r="B897" s="28"/>
      <c r="C897" s="28"/>
      <c r="D897" s="28"/>
      <c r="E897" s="43"/>
      <c r="F897" s="28"/>
      <c r="G897" s="43"/>
      <c r="H897" s="28"/>
    </row>
    <row r="898" spans="1:8" x14ac:dyDescent="0.2">
      <c r="A898" s="28"/>
      <c r="B898" s="28"/>
      <c r="C898" s="28"/>
      <c r="D898" s="28"/>
      <c r="E898" s="43"/>
      <c r="F898" s="28"/>
      <c r="G898" s="43"/>
      <c r="H898" s="28"/>
    </row>
    <row r="899" spans="1:8" x14ac:dyDescent="0.2">
      <c r="A899" s="28"/>
      <c r="B899" s="28"/>
      <c r="C899" s="28"/>
      <c r="D899" s="28"/>
      <c r="E899" s="43"/>
      <c r="F899" s="28"/>
      <c r="G899" s="43"/>
      <c r="H899" s="28"/>
    </row>
    <row r="900" spans="1:8" x14ac:dyDescent="0.2">
      <c r="A900" s="28"/>
      <c r="B900" s="28"/>
      <c r="C900" s="28"/>
      <c r="D900" s="28"/>
      <c r="E900" s="43"/>
      <c r="F900" s="28"/>
      <c r="G900" s="43"/>
      <c r="H900" s="28"/>
    </row>
    <row r="901" spans="1:8" x14ac:dyDescent="0.2">
      <c r="A901" s="28"/>
      <c r="B901" s="28"/>
      <c r="C901" s="28"/>
      <c r="D901" s="28"/>
      <c r="E901" s="43"/>
      <c r="F901" s="28"/>
      <c r="G901" s="43"/>
      <c r="H901" s="28"/>
    </row>
    <row r="902" spans="1:8" x14ac:dyDescent="0.2">
      <c r="A902" s="28"/>
      <c r="B902" s="28"/>
      <c r="C902" s="28"/>
      <c r="D902" s="28"/>
      <c r="E902" s="43"/>
      <c r="F902" s="28"/>
      <c r="G902" s="43"/>
      <c r="H902" s="28"/>
    </row>
    <row r="903" spans="1:8" x14ac:dyDescent="0.2">
      <c r="A903" s="28"/>
      <c r="B903" s="28"/>
      <c r="C903" s="28"/>
      <c r="D903" s="28"/>
      <c r="E903" s="43"/>
      <c r="F903" s="28"/>
      <c r="G903" s="43"/>
      <c r="H903" s="28"/>
    </row>
    <row r="904" spans="1:8" x14ac:dyDescent="0.2">
      <c r="A904" s="28"/>
      <c r="B904" s="28"/>
      <c r="C904" s="28"/>
      <c r="D904" s="28"/>
      <c r="E904" s="43"/>
      <c r="F904" s="28"/>
      <c r="G904" s="43"/>
      <c r="H904" s="28"/>
    </row>
    <row r="905" spans="1:8" x14ac:dyDescent="0.2">
      <c r="A905" s="28"/>
      <c r="B905" s="28"/>
      <c r="C905" s="28"/>
      <c r="D905" s="28"/>
      <c r="E905" s="43"/>
      <c r="F905" s="28"/>
      <c r="G905" s="43"/>
      <c r="H905" s="28"/>
    </row>
    <row r="906" spans="1:8" x14ac:dyDescent="0.2">
      <c r="A906" s="28"/>
      <c r="B906" s="28"/>
      <c r="C906" s="28"/>
      <c r="D906" s="28"/>
      <c r="E906" s="43"/>
      <c r="F906" s="28"/>
      <c r="G906" s="43"/>
      <c r="H906" s="28"/>
    </row>
    <row r="907" spans="1:8" x14ac:dyDescent="0.2">
      <c r="A907" s="28"/>
      <c r="B907" s="28"/>
      <c r="C907" s="28"/>
      <c r="D907" s="28"/>
      <c r="E907" s="43"/>
      <c r="F907" s="28"/>
      <c r="G907" s="43"/>
      <c r="H907" s="28"/>
    </row>
    <row r="908" spans="1:8" x14ac:dyDescent="0.2">
      <c r="A908" s="28"/>
      <c r="B908" s="28"/>
      <c r="C908" s="28"/>
      <c r="D908" s="28"/>
      <c r="E908" s="43"/>
      <c r="F908" s="28"/>
      <c r="G908" s="43"/>
      <c r="H908" s="28"/>
    </row>
    <row r="909" spans="1:8" x14ac:dyDescent="0.2">
      <c r="A909" s="28"/>
      <c r="B909" s="28"/>
      <c r="C909" s="28"/>
      <c r="D909" s="28"/>
      <c r="E909" s="43"/>
      <c r="F909" s="28"/>
      <c r="G909" s="43"/>
      <c r="H909" s="28"/>
    </row>
    <row r="910" spans="1:8" x14ac:dyDescent="0.2">
      <c r="A910" s="28"/>
      <c r="B910" s="28"/>
      <c r="C910" s="28"/>
      <c r="D910" s="28"/>
      <c r="E910" s="43"/>
      <c r="F910" s="28"/>
      <c r="G910" s="43"/>
      <c r="H910" s="28"/>
    </row>
    <row r="911" spans="1:8" x14ac:dyDescent="0.2">
      <c r="A911" s="28"/>
      <c r="B911" s="28"/>
      <c r="C911" s="28"/>
      <c r="D911" s="28"/>
      <c r="E911" s="43"/>
      <c r="F911" s="28"/>
      <c r="G911" s="43"/>
      <c r="H911" s="28"/>
    </row>
    <row r="912" spans="1:8" x14ac:dyDescent="0.2">
      <c r="A912" s="28"/>
      <c r="B912" s="28"/>
      <c r="C912" s="28"/>
      <c r="D912" s="28"/>
      <c r="E912" s="43"/>
      <c r="F912" s="28"/>
      <c r="G912" s="43"/>
      <c r="H912" s="28"/>
    </row>
    <row r="913" spans="1:8" x14ac:dyDescent="0.2">
      <c r="A913" s="28"/>
      <c r="B913" s="28"/>
      <c r="C913" s="28"/>
      <c r="D913" s="28"/>
      <c r="E913" s="43"/>
      <c r="F913" s="28"/>
      <c r="G913" s="43"/>
      <c r="H913" s="28"/>
    </row>
    <row r="914" spans="1:8" x14ac:dyDescent="0.2">
      <c r="A914" s="28"/>
      <c r="B914" s="28"/>
      <c r="C914" s="28"/>
      <c r="D914" s="28"/>
      <c r="E914" s="43"/>
      <c r="F914" s="28"/>
      <c r="G914" s="43"/>
      <c r="H914" s="28"/>
    </row>
    <row r="915" spans="1:8" x14ac:dyDescent="0.2">
      <c r="A915" s="28"/>
      <c r="B915" s="28"/>
      <c r="C915" s="28"/>
      <c r="D915" s="28"/>
      <c r="E915" s="43"/>
      <c r="F915" s="28"/>
      <c r="G915" s="43"/>
      <c r="H915" s="28"/>
    </row>
    <row r="916" spans="1:8" x14ac:dyDescent="0.2">
      <c r="A916" s="28"/>
      <c r="B916" s="28"/>
      <c r="C916" s="28"/>
      <c r="D916" s="28"/>
      <c r="E916" s="43"/>
      <c r="F916" s="28"/>
      <c r="G916" s="43"/>
      <c r="H916" s="28"/>
    </row>
    <row r="917" spans="1:8" x14ac:dyDescent="0.2">
      <c r="A917" s="28"/>
      <c r="B917" s="28"/>
      <c r="C917" s="28"/>
      <c r="D917" s="28"/>
      <c r="E917" s="43"/>
      <c r="F917" s="28"/>
      <c r="G917" s="43"/>
      <c r="H917" s="28"/>
    </row>
    <row r="918" spans="1:8" x14ac:dyDescent="0.2">
      <c r="A918" s="28"/>
      <c r="B918" s="28"/>
      <c r="C918" s="28"/>
      <c r="D918" s="28"/>
      <c r="E918" s="43"/>
      <c r="F918" s="28"/>
      <c r="G918" s="43"/>
      <c r="H918" s="28"/>
    </row>
    <row r="919" spans="1:8" x14ac:dyDescent="0.2">
      <c r="A919" s="28"/>
      <c r="B919" s="28"/>
      <c r="C919" s="28"/>
      <c r="D919" s="28"/>
      <c r="E919" s="43"/>
      <c r="F919" s="28"/>
      <c r="G919" s="43"/>
      <c r="H919" s="28"/>
    </row>
    <row r="920" spans="1:8" x14ac:dyDescent="0.2">
      <c r="A920" s="28"/>
      <c r="B920" s="28"/>
      <c r="C920" s="28"/>
      <c r="D920" s="28"/>
      <c r="E920" s="43"/>
      <c r="F920" s="28"/>
      <c r="G920" s="43"/>
      <c r="H920" s="28"/>
    </row>
    <row r="921" spans="1:8" x14ac:dyDescent="0.2">
      <c r="A921" s="28"/>
      <c r="B921" s="28"/>
      <c r="C921" s="28"/>
      <c r="D921" s="28"/>
      <c r="E921" s="43"/>
      <c r="F921" s="28"/>
      <c r="G921" s="43"/>
      <c r="H921" s="28"/>
    </row>
    <row r="922" spans="1:8" x14ac:dyDescent="0.2">
      <c r="A922" s="28"/>
      <c r="B922" s="28"/>
      <c r="C922" s="28"/>
      <c r="D922" s="28"/>
      <c r="E922" s="43"/>
      <c r="F922" s="28"/>
      <c r="G922" s="43"/>
      <c r="H922" s="28"/>
    </row>
    <row r="923" spans="1:8" x14ac:dyDescent="0.2">
      <c r="A923" s="28"/>
      <c r="B923" s="28"/>
      <c r="C923" s="28"/>
      <c r="D923" s="28"/>
      <c r="E923" s="43"/>
      <c r="F923" s="28"/>
      <c r="G923" s="43"/>
      <c r="H923" s="28"/>
    </row>
    <row r="924" spans="1:8" x14ac:dyDescent="0.2">
      <c r="A924" s="28"/>
      <c r="B924" s="28"/>
      <c r="C924" s="28"/>
      <c r="D924" s="28"/>
      <c r="E924" s="43"/>
      <c r="F924" s="28"/>
      <c r="G924" s="43"/>
      <c r="H924" s="28"/>
    </row>
    <row r="925" spans="1:8" x14ac:dyDescent="0.2">
      <c r="A925" s="28"/>
      <c r="B925" s="28"/>
      <c r="C925" s="28"/>
      <c r="D925" s="28"/>
      <c r="E925" s="43"/>
      <c r="F925" s="28"/>
      <c r="G925" s="43"/>
      <c r="H925" s="28"/>
    </row>
    <row r="926" spans="1:8" x14ac:dyDescent="0.2">
      <c r="A926" s="28"/>
      <c r="B926" s="28"/>
      <c r="C926" s="28"/>
      <c r="D926" s="28"/>
      <c r="E926" s="43"/>
      <c r="F926" s="28"/>
      <c r="G926" s="43"/>
      <c r="H926" s="28"/>
    </row>
    <row r="927" spans="1:8" x14ac:dyDescent="0.2">
      <c r="A927" s="28"/>
      <c r="B927" s="28"/>
      <c r="C927" s="28"/>
      <c r="D927" s="28"/>
      <c r="E927" s="43"/>
      <c r="F927" s="28"/>
      <c r="G927" s="43"/>
      <c r="H927" s="28"/>
    </row>
    <row r="928" spans="1:8" x14ac:dyDescent="0.2">
      <c r="A928" s="28"/>
      <c r="B928" s="28"/>
      <c r="C928" s="28"/>
      <c r="D928" s="28"/>
      <c r="E928" s="43"/>
      <c r="F928" s="28"/>
      <c r="G928" s="43"/>
      <c r="H928" s="28"/>
    </row>
    <row r="929" spans="1:8" x14ac:dyDescent="0.2">
      <c r="A929" s="28"/>
      <c r="B929" s="28"/>
      <c r="C929" s="28"/>
      <c r="D929" s="28"/>
      <c r="E929" s="43"/>
      <c r="F929" s="28"/>
      <c r="G929" s="43"/>
      <c r="H929" s="28"/>
    </row>
    <row r="930" spans="1:8" x14ac:dyDescent="0.2">
      <c r="A930" s="28"/>
      <c r="B930" s="28"/>
      <c r="C930" s="28"/>
      <c r="D930" s="28"/>
      <c r="E930" s="43"/>
      <c r="F930" s="28"/>
      <c r="G930" s="43"/>
      <c r="H930" s="28"/>
    </row>
    <row r="931" spans="1:8" x14ac:dyDescent="0.2">
      <c r="A931" s="28"/>
      <c r="B931" s="28"/>
      <c r="C931" s="28"/>
      <c r="D931" s="28"/>
      <c r="E931" s="43"/>
      <c r="F931" s="28"/>
      <c r="G931" s="43"/>
      <c r="H931" s="28"/>
    </row>
    <row r="932" spans="1:8" x14ac:dyDescent="0.2">
      <c r="A932" s="28"/>
      <c r="B932" s="28"/>
      <c r="C932" s="28"/>
      <c r="D932" s="28"/>
      <c r="E932" s="43"/>
      <c r="F932" s="28"/>
      <c r="G932" s="43"/>
      <c r="H932" s="28"/>
    </row>
    <row r="933" spans="1:8" x14ac:dyDescent="0.2">
      <c r="A933" s="28"/>
      <c r="B933" s="28"/>
      <c r="C933" s="28"/>
      <c r="D933" s="28"/>
      <c r="E933" s="43"/>
      <c r="F933" s="28"/>
      <c r="G933" s="43"/>
      <c r="H933" s="28"/>
    </row>
    <row r="934" spans="1:8" x14ac:dyDescent="0.2">
      <c r="A934" s="28"/>
      <c r="B934" s="28"/>
      <c r="C934" s="28"/>
      <c r="D934" s="28"/>
      <c r="E934" s="43"/>
      <c r="F934" s="28"/>
      <c r="G934" s="43"/>
      <c r="H934" s="28"/>
    </row>
    <row r="935" spans="1:8" x14ac:dyDescent="0.2">
      <c r="A935" s="28"/>
      <c r="B935" s="28"/>
      <c r="C935" s="28"/>
      <c r="D935" s="28"/>
      <c r="E935" s="43"/>
      <c r="F935" s="28"/>
      <c r="G935" s="43"/>
      <c r="H935" s="28"/>
    </row>
    <row r="936" spans="1:8" x14ac:dyDescent="0.2">
      <c r="A936" s="28"/>
      <c r="B936" s="28"/>
      <c r="C936" s="28"/>
      <c r="D936" s="28"/>
      <c r="E936" s="43"/>
      <c r="F936" s="28"/>
      <c r="G936" s="43"/>
      <c r="H936" s="28"/>
    </row>
    <row r="937" spans="1:8" x14ac:dyDescent="0.2">
      <c r="A937" s="28"/>
      <c r="B937" s="28"/>
      <c r="C937" s="28"/>
      <c r="D937" s="28"/>
      <c r="E937" s="43"/>
      <c r="F937" s="28"/>
      <c r="G937" s="43"/>
      <c r="H937" s="28"/>
    </row>
    <row r="938" spans="1:8" x14ac:dyDescent="0.2">
      <c r="A938" s="28"/>
      <c r="B938" s="28"/>
      <c r="C938" s="28"/>
      <c r="D938" s="28"/>
      <c r="E938" s="43"/>
      <c r="F938" s="28"/>
      <c r="G938" s="43"/>
      <c r="H938" s="28"/>
    </row>
    <row r="939" spans="1:8" x14ac:dyDescent="0.2">
      <c r="A939" s="28"/>
      <c r="B939" s="28"/>
      <c r="C939" s="28"/>
      <c r="D939" s="28"/>
      <c r="E939" s="43"/>
      <c r="F939" s="28"/>
      <c r="G939" s="43"/>
      <c r="H939" s="28"/>
    </row>
    <row r="940" spans="1:8" x14ac:dyDescent="0.2">
      <c r="A940" s="28"/>
      <c r="B940" s="28"/>
      <c r="C940" s="28"/>
      <c r="D940" s="28"/>
      <c r="E940" s="43"/>
      <c r="F940" s="28"/>
      <c r="G940" s="43"/>
      <c r="H940" s="28"/>
    </row>
    <row r="941" spans="1:8" x14ac:dyDescent="0.2">
      <c r="A941" s="28"/>
      <c r="B941" s="28"/>
      <c r="C941" s="28"/>
      <c r="D941" s="28"/>
      <c r="E941" s="43"/>
      <c r="F941" s="28"/>
      <c r="G941" s="43"/>
      <c r="H941" s="28"/>
    </row>
    <row r="942" spans="1:8" x14ac:dyDescent="0.2">
      <c r="A942" s="28"/>
      <c r="B942" s="28"/>
      <c r="C942" s="28"/>
      <c r="D942" s="28"/>
      <c r="E942" s="43"/>
      <c r="F942" s="28"/>
      <c r="G942" s="43"/>
      <c r="H942" s="28"/>
    </row>
    <row r="943" spans="1:8" x14ac:dyDescent="0.2">
      <c r="A943" s="28"/>
      <c r="B943" s="28"/>
      <c r="C943" s="28"/>
      <c r="D943" s="28"/>
      <c r="E943" s="43"/>
      <c r="F943" s="28"/>
      <c r="G943" s="43"/>
      <c r="H943" s="28"/>
    </row>
    <row r="944" spans="1:8" x14ac:dyDescent="0.2">
      <c r="A944" s="28"/>
      <c r="B944" s="28"/>
      <c r="C944" s="28"/>
      <c r="D944" s="28"/>
      <c r="E944" s="43"/>
      <c r="F944" s="28"/>
      <c r="G944" s="43"/>
      <c r="H944" s="28"/>
    </row>
    <row r="945" spans="1:8" x14ac:dyDescent="0.2">
      <c r="A945" s="28"/>
      <c r="B945" s="28"/>
      <c r="C945" s="28"/>
      <c r="D945" s="28"/>
      <c r="E945" s="43"/>
      <c r="F945" s="28"/>
      <c r="G945" s="43"/>
      <c r="H945" s="28"/>
    </row>
    <row r="946" spans="1:8" x14ac:dyDescent="0.2">
      <c r="A946" s="28"/>
      <c r="B946" s="28"/>
      <c r="C946" s="28"/>
      <c r="D946" s="28"/>
      <c r="E946" s="43"/>
      <c r="F946" s="28"/>
      <c r="G946" s="43"/>
      <c r="H946" s="28"/>
    </row>
    <row r="947" spans="1:8" x14ac:dyDescent="0.2">
      <c r="A947" s="28"/>
      <c r="B947" s="28"/>
      <c r="C947" s="28"/>
      <c r="D947" s="28"/>
      <c r="E947" s="43"/>
      <c r="F947" s="28"/>
      <c r="G947" s="43"/>
      <c r="H947" s="28"/>
    </row>
    <row r="948" spans="1:8" x14ac:dyDescent="0.2">
      <c r="A948" s="28"/>
      <c r="B948" s="28"/>
      <c r="C948" s="28"/>
      <c r="D948" s="28"/>
      <c r="E948" s="43"/>
      <c r="F948" s="28"/>
      <c r="G948" s="43"/>
      <c r="H948" s="28"/>
    </row>
    <row r="949" spans="1:8" x14ac:dyDescent="0.2">
      <c r="A949" s="28"/>
      <c r="B949" s="28"/>
      <c r="C949" s="28"/>
      <c r="D949" s="28"/>
      <c r="E949" s="43"/>
      <c r="F949" s="28"/>
      <c r="G949" s="43"/>
      <c r="H949" s="28"/>
    </row>
    <row r="950" spans="1:8" x14ac:dyDescent="0.2">
      <c r="A950" s="28"/>
      <c r="B950" s="28"/>
      <c r="C950" s="28"/>
      <c r="D950" s="28"/>
      <c r="E950" s="43"/>
      <c r="F950" s="28"/>
      <c r="G950" s="43"/>
      <c r="H950" s="28"/>
    </row>
    <row r="951" spans="1:8" x14ac:dyDescent="0.2">
      <c r="A951" s="28"/>
      <c r="B951" s="28"/>
      <c r="C951" s="28"/>
      <c r="D951" s="28"/>
      <c r="E951" s="43"/>
      <c r="F951" s="28"/>
      <c r="G951" s="43"/>
      <c r="H951" s="28"/>
    </row>
    <row r="952" spans="1:8" x14ac:dyDescent="0.2">
      <c r="A952" s="28"/>
      <c r="B952" s="28"/>
      <c r="C952" s="28"/>
      <c r="D952" s="28"/>
      <c r="E952" s="43"/>
      <c r="F952" s="28"/>
      <c r="G952" s="43"/>
      <c r="H952" s="28"/>
    </row>
    <row r="953" spans="1:8" x14ac:dyDescent="0.2">
      <c r="A953" s="28"/>
      <c r="B953" s="28"/>
      <c r="C953" s="28"/>
      <c r="D953" s="28"/>
      <c r="E953" s="43"/>
      <c r="F953" s="28"/>
      <c r="G953" s="43"/>
      <c r="H953" s="28"/>
    </row>
    <row r="954" spans="1:8" x14ac:dyDescent="0.2">
      <c r="A954" s="28"/>
      <c r="B954" s="28"/>
      <c r="C954" s="28"/>
      <c r="D954" s="28"/>
      <c r="E954" s="43"/>
      <c r="F954" s="28"/>
      <c r="G954" s="43"/>
      <c r="H954" s="28"/>
    </row>
    <row r="955" spans="1:8" x14ac:dyDescent="0.2">
      <c r="A955" s="28"/>
      <c r="B955" s="28"/>
      <c r="C955" s="28"/>
      <c r="D955" s="28"/>
      <c r="E955" s="43"/>
      <c r="F955" s="28"/>
      <c r="G955" s="43"/>
      <c r="H955" s="28"/>
    </row>
    <row r="956" spans="1:8" x14ac:dyDescent="0.2">
      <c r="A956" s="28"/>
      <c r="B956" s="28"/>
      <c r="C956" s="28"/>
      <c r="D956" s="28"/>
      <c r="E956" s="43"/>
      <c r="F956" s="28"/>
      <c r="G956" s="43"/>
      <c r="H956" s="28"/>
    </row>
    <row r="957" spans="1:8" x14ac:dyDescent="0.2">
      <c r="A957" s="28"/>
      <c r="B957" s="28"/>
      <c r="C957" s="28"/>
      <c r="D957" s="28"/>
      <c r="E957" s="43"/>
      <c r="F957" s="28"/>
      <c r="G957" s="43"/>
      <c r="H957" s="28"/>
    </row>
    <row r="958" spans="1:8" x14ac:dyDescent="0.2">
      <c r="A958" s="28"/>
      <c r="B958" s="28"/>
      <c r="C958" s="28"/>
      <c r="D958" s="28"/>
      <c r="E958" s="43"/>
      <c r="F958" s="28"/>
      <c r="G958" s="43"/>
      <c r="H958" s="28"/>
    </row>
    <row r="959" spans="1:8" x14ac:dyDescent="0.2">
      <c r="A959" s="28"/>
      <c r="B959" s="28"/>
      <c r="C959" s="28"/>
      <c r="D959" s="28"/>
      <c r="E959" s="43"/>
      <c r="F959" s="28"/>
      <c r="G959" s="43"/>
      <c r="H959" s="28"/>
    </row>
    <row r="960" spans="1:8" x14ac:dyDescent="0.2">
      <c r="A960" s="28"/>
      <c r="B960" s="28"/>
      <c r="C960" s="28"/>
      <c r="D960" s="28"/>
      <c r="E960" s="43"/>
      <c r="F960" s="28"/>
      <c r="G960" s="43"/>
      <c r="H960" s="28"/>
    </row>
    <row r="961" spans="1:8" x14ac:dyDescent="0.2">
      <c r="A961" s="28"/>
      <c r="B961" s="28"/>
      <c r="C961" s="28"/>
      <c r="D961" s="28"/>
      <c r="E961" s="43"/>
      <c r="F961" s="28"/>
      <c r="G961" s="43"/>
      <c r="H961" s="28"/>
    </row>
    <row r="962" spans="1:8" x14ac:dyDescent="0.2">
      <c r="A962" s="28"/>
      <c r="B962" s="28"/>
      <c r="C962" s="28"/>
      <c r="D962" s="28"/>
      <c r="E962" s="43"/>
      <c r="F962" s="28"/>
      <c r="G962" s="43"/>
      <c r="H962" s="28"/>
    </row>
    <row r="963" spans="1:8" x14ac:dyDescent="0.2">
      <c r="A963" s="28"/>
      <c r="B963" s="28"/>
      <c r="C963" s="28"/>
      <c r="D963" s="28"/>
      <c r="E963" s="43"/>
      <c r="F963" s="28"/>
      <c r="G963" s="43"/>
      <c r="H963" s="28"/>
    </row>
    <row r="964" spans="1:8" x14ac:dyDescent="0.2">
      <c r="A964" s="28"/>
      <c r="B964" s="28"/>
      <c r="C964" s="28"/>
      <c r="D964" s="28"/>
      <c r="E964" s="43"/>
      <c r="F964" s="28"/>
      <c r="G964" s="43"/>
      <c r="H964" s="28"/>
    </row>
    <row r="965" spans="1:8" x14ac:dyDescent="0.2">
      <c r="A965" s="28"/>
      <c r="B965" s="28"/>
      <c r="C965" s="28"/>
      <c r="D965" s="28"/>
      <c r="E965" s="43"/>
      <c r="F965" s="28"/>
      <c r="G965" s="43"/>
      <c r="H965" s="28"/>
    </row>
    <row r="966" spans="1:8" x14ac:dyDescent="0.2">
      <c r="A966" s="28"/>
      <c r="B966" s="28"/>
      <c r="C966" s="28"/>
      <c r="D966" s="28"/>
      <c r="E966" s="43"/>
      <c r="F966" s="28"/>
      <c r="G966" s="43"/>
      <c r="H966" s="28"/>
    </row>
    <row r="967" spans="1:8" x14ac:dyDescent="0.2">
      <c r="A967" s="28"/>
      <c r="B967" s="28"/>
      <c r="C967" s="28"/>
      <c r="D967" s="28"/>
      <c r="E967" s="43"/>
      <c r="F967" s="28"/>
      <c r="G967" s="43"/>
      <c r="H967" s="28"/>
    </row>
    <row r="968" spans="1:8" x14ac:dyDescent="0.2">
      <c r="A968" s="28"/>
      <c r="B968" s="28"/>
      <c r="C968" s="28"/>
      <c r="D968" s="28"/>
      <c r="E968" s="43"/>
      <c r="F968" s="28"/>
      <c r="G968" s="43"/>
      <c r="H968" s="28"/>
    </row>
    <row r="969" spans="1:8" x14ac:dyDescent="0.2">
      <c r="A969" s="28"/>
      <c r="B969" s="28"/>
      <c r="C969" s="28"/>
      <c r="D969" s="28"/>
      <c r="E969" s="43"/>
      <c r="F969" s="28"/>
      <c r="G969" s="43"/>
      <c r="H969" s="28"/>
    </row>
    <row r="970" spans="1:8" x14ac:dyDescent="0.2">
      <c r="A970" s="28"/>
      <c r="B970" s="28"/>
      <c r="C970" s="28"/>
      <c r="D970" s="28"/>
      <c r="E970" s="43"/>
      <c r="F970" s="28"/>
      <c r="G970" s="43"/>
      <c r="H970" s="28"/>
    </row>
    <row r="971" spans="1:8" x14ac:dyDescent="0.2">
      <c r="A971" s="28"/>
      <c r="B971" s="28"/>
      <c r="C971" s="28"/>
      <c r="D971" s="28"/>
      <c r="E971" s="43"/>
      <c r="F971" s="28"/>
      <c r="G971" s="43"/>
      <c r="H971" s="28"/>
    </row>
    <row r="972" spans="1:8" x14ac:dyDescent="0.2">
      <c r="A972" s="28"/>
      <c r="B972" s="28"/>
      <c r="C972" s="28"/>
      <c r="D972" s="28"/>
      <c r="E972" s="43"/>
      <c r="F972" s="28"/>
      <c r="G972" s="43"/>
      <c r="H972" s="28"/>
    </row>
    <row r="973" spans="1:8" x14ac:dyDescent="0.2">
      <c r="A973" s="28"/>
      <c r="B973" s="28"/>
      <c r="C973" s="28"/>
      <c r="D973" s="28"/>
      <c r="E973" s="43"/>
      <c r="F973" s="28"/>
      <c r="G973" s="43"/>
      <c r="H973" s="28"/>
    </row>
    <row r="974" spans="1:8" x14ac:dyDescent="0.2">
      <c r="A974" s="28"/>
      <c r="B974" s="28"/>
      <c r="C974" s="28"/>
      <c r="D974" s="28"/>
      <c r="E974" s="43"/>
      <c r="F974" s="28"/>
      <c r="G974" s="43"/>
      <c r="H974" s="28"/>
    </row>
    <row r="975" spans="1:8" x14ac:dyDescent="0.2">
      <c r="A975" s="28"/>
      <c r="B975" s="28"/>
      <c r="C975" s="28"/>
      <c r="D975" s="28"/>
      <c r="E975" s="43"/>
      <c r="F975" s="28"/>
      <c r="G975" s="43"/>
      <c r="H975" s="28"/>
    </row>
    <row r="976" spans="1:8" x14ac:dyDescent="0.2">
      <c r="A976" s="28"/>
      <c r="B976" s="28"/>
      <c r="C976" s="28"/>
      <c r="D976" s="28"/>
      <c r="E976" s="43"/>
      <c r="F976" s="28"/>
      <c r="G976" s="43"/>
      <c r="H976" s="28"/>
    </row>
    <row r="977" spans="1:8" x14ac:dyDescent="0.2">
      <c r="A977" s="28"/>
      <c r="B977" s="28"/>
      <c r="C977" s="28"/>
      <c r="D977" s="28"/>
      <c r="E977" s="43"/>
      <c r="F977" s="28"/>
      <c r="G977" s="43"/>
      <c r="H977" s="28"/>
    </row>
    <row r="978" spans="1:8" x14ac:dyDescent="0.2">
      <c r="A978" s="28"/>
      <c r="B978" s="28"/>
      <c r="C978" s="28"/>
      <c r="D978" s="28"/>
      <c r="E978" s="43"/>
      <c r="F978" s="28"/>
      <c r="G978" s="43"/>
      <c r="H978" s="28"/>
    </row>
    <row r="979" spans="1:8" x14ac:dyDescent="0.2">
      <c r="A979" s="28"/>
      <c r="B979" s="28"/>
      <c r="C979" s="28"/>
      <c r="D979" s="28"/>
      <c r="E979" s="43"/>
      <c r="F979" s="28"/>
      <c r="G979" s="43"/>
      <c r="H979" s="28"/>
    </row>
    <row r="980" spans="1:8" x14ac:dyDescent="0.2">
      <c r="A980" s="28"/>
      <c r="B980" s="28"/>
      <c r="C980" s="28"/>
      <c r="D980" s="28"/>
      <c r="E980" s="43"/>
      <c r="F980" s="28"/>
      <c r="G980" s="43"/>
      <c r="H980" s="28"/>
    </row>
    <row r="981" spans="1:8" x14ac:dyDescent="0.2">
      <c r="A981" s="28"/>
      <c r="B981" s="28"/>
      <c r="C981" s="28"/>
      <c r="D981" s="28"/>
      <c r="E981" s="43"/>
      <c r="F981" s="28"/>
      <c r="G981" s="43"/>
      <c r="H981" s="28"/>
    </row>
    <row r="982" spans="1:8" x14ac:dyDescent="0.2">
      <c r="A982" s="28"/>
      <c r="B982" s="28"/>
      <c r="C982" s="28"/>
      <c r="D982" s="28"/>
      <c r="E982" s="43"/>
      <c r="F982" s="28"/>
      <c r="G982" s="43"/>
      <c r="H982" s="28"/>
    </row>
    <row r="983" spans="1:8" x14ac:dyDescent="0.2">
      <c r="A983" s="28"/>
      <c r="B983" s="28"/>
      <c r="C983" s="28"/>
      <c r="D983" s="28"/>
      <c r="E983" s="43"/>
      <c r="F983" s="28"/>
      <c r="G983" s="43"/>
      <c r="H983" s="28"/>
    </row>
    <row r="984" spans="1:8" x14ac:dyDescent="0.2">
      <c r="A984" s="28"/>
      <c r="B984" s="28"/>
      <c r="C984" s="28"/>
      <c r="D984" s="28"/>
      <c r="E984" s="43"/>
      <c r="F984" s="28"/>
      <c r="G984" s="43"/>
      <c r="H984" s="28"/>
    </row>
    <row r="985" spans="1:8" x14ac:dyDescent="0.2">
      <c r="A985" s="28"/>
      <c r="B985" s="28"/>
      <c r="C985" s="28"/>
      <c r="D985" s="28"/>
      <c r="E985" s="43"/>
      <c r="F985" s="28"/>
      <c r="G985" s="43"/>
      <c r="H985" s="28"/>
    </row>
    <row r="986" spans="1:8" x14ac:dyDescent="0.2">
      <c r="A986" s="28"/>
      <c r="B986" s="28"/>
      <c r="C986" s="28"/>
      <c r="D986" s="28"/>
      <c r="E986" s="43"/>
      <c r="F986" s="28"/>
      <c r="G986" s="43"/>
      <c r="H986" s="28"/>
    </row>
    <row r="987" spans="1:8" x14ac:dyDescent="0.2">
      <c r="A987" s="28"/>
      <c r="B987" s="28"/>
      <c r="C987" s="28"/>
      <c r="D987" s="28"/>
      <c r="E987" s="43"/>
      <c r="F987" s="28"/>
      <c r="G987" s="43"/>
      <c r="H987" s="28"/>
    </row>
    <row r="988" spans="1:8" x14ac:dyDescent="0.2">
      <c r="A988" s="28"/>
      <c r="B988" s="28"/>
      <c r="C988" s="28"/>
      <c r="D988" s="28"/>
      <c r="E988" s="43"/>
      <c r="F988" s="28"/>
      <c r="G988" s="43"/>
      <c r="H988" s="28"/>
    </row>
    <row r="989" spans="1:8" x14ac:dyDescent="0.2">
      <c r="A989" s="28"/>
      <c r="B989" s="28"/>
      <c r="C989" s="28"/>
      <c r="D989" s="28"/>
      <c r="E989" s="43"/>
      <c r="F989" s="28"/>
      <c r="G989" s="43"/>
      <c r="H989" s="28"/>
    </row>
    <row r="990" spans="1:8" x14ac:dyDescent="0.2">
      <c r="A990" s="28"/>
      <c r="B990" s="28"/>
      <c r="C990" s="28"/>
      <c r="D990" s="28"/>
      <c r="E990" s="43"/>
      <c r="F990" s="28"/>
      <c r="G990" s="43"/>
      <c r="H990" s="28"/>
    </row>
    <row r="991" spans="1:8" x14ac:dyDescent="0.2">
      <c r="A991" s="28"/>
      <c r="B991" s="28"/>
      <c r="C991" s="28"/>
      <c r="D991" s="28"/>
      <c r="E991" s="43"/>
      <c r="F991" s="28"/>
      <c r="G991" s="43"/>
      <c r="H991" s="28"/>
    </row>
    <row r="992" spans="1:8" x14ac:dyDescent="0.2">
      <c r="A992" s="28"/>
      <c r="B992" s="28"/>
      <c r="C992" s="28"/>
      <c r="D992" s="28"/>
      <c r="E992" s="43"/>
      <c r="F992" s="28"/>
      <c r="G992" s="43"/>
      <c r="H992" s="28"/>
    </row>
    <row r="993" spans="1:8" x14ac:dyDescent="0.2">
      <c r="A993" s="28"/>
      <c r="B993" s="28"/>
      <c r="C993" s="28"/>
      <c r="D993" s="28"/>
      <c r="E993" s="43"/>
      <c r="F993" s="28"/>
      <c r="G993" s="43"/>
      <c r="H993" s="28"/>
    </row>
    <row r="994" spans="1:8" x14ac:dyDescent="0.2">
      <c r="A994" s="28"/>
      <c r="B994" s="28"/>
      <c r="C994" s="28"/>
      <c r="D994" s="28"/>
      <c r="E994" s="43"/>
      <c r="F994" s="28"/>
      <c r="G994" s="43"/>
      <c r="H994" s="28"/>
    </row>
    <row r="995" spans="1:8" x14ac:dyDescent="0.2">
      <c r="A995" s="28"/>
      <c r="B995" s="28"/>
      <c r="C995" s="28"/>
      <c r="D995" s="28"/>
      <c r="E995" s="43"/>
      <c r="F995" s="28"/>
      <c r="G995" s="43"/>
      <c r="H995" s="28"/>
    </row>
    <row r="996" spans="1:8" x14ac:dyDescent="0.2">
      <c r="A996" s="28"/>
      <c r="B996" s="28"/>
      <c r="C996" s="28"/>
      <c r="D996" s="28"/>
      <c r="E996" s="43"/>
      <c r="F996" s="28"/>
      <c r="G996" s="43"/>
      <c r="H996" s="28"/>
    </row>
    <row r="997" spans="1:8" x14ac:dyDescent="0.2">
      <c r="A997" s="28"/>
      <c r="B997" s="28"/>
      <c r="C997" s="28"/>
      <c r="D997" s="28"/>
      <c r="E997" s="43"/>
      <c r="F997" s="28"/>
      <c r="G997" s="43"/>
      <c r="H997" s="28"/>
    </row>
    <row r="998" spans="1:8" x14ac:dyDescent="0.2">
      <c r="A998" s="28"/>
      <c r="B998" s="28"/>
      <c r="C998" s="28"/>
      <c r="D998" s="28"/>
      <c r="E998" s="43"/>
      <c r="F998" s="28"/>
      <c r="G998" s="43"/>
      <c r="H998" s="28"/>
    </row>
    <row r="999" spans="1:8" x14ac:dyDescent="0.2">
      <c r="A999" s="28"/>
      <c r="B999" s="28"/>
      <c r="C999" s="28"/>
      <c r="D999" s="28"/>
      <c r="E999" s="43"/>
      <c r="F999" s="28"/>
      <c r="G999" s="43"/>
      <c r="H999" s="28"/>
    </row>
    <row r="1000" spans="1:8" x14ac:dyDescent="0.2">
      <c r="A1000" s="28"/>
      <c r="B1000" s="28"/>
      <c r="C1000" s="28"/>
      <c r="D1000" s="28"/>
      <c r="E1000" s="43"/>
      <c r="F1000" s="28"/>
      <c r="G1000" s="43"/>
      <c r="H1000" s="28"/>
    </row>
    <row r="1001" spans="1:8" x14ac:dyDescent="0.2">
      <c r="A1001" s="28"/>
      <c r="B1001" s="28"/>
      <c r="C1001" s="28"/>
      <c r="D1001" s="28"/>
      <c r="E1001" s="43"/>
      <c r="F1001" s="28"/>
      <c r="G1001" s="43"/>
      <c r="H1001" s="28"/>
    </row>
    <row r="1002" spans="1:8" x14ac:dyDescent="0.2">
      <c r="A1002" s="28"/>
      <c r="B1002" s="28"/>
      <c r="C1002" s="28"/>
      <c r="D1002" s="28"/>
      <c r="E1002" s="43"/>
      <c r="F1002" s="28"/>
      <c r="G1002" s="43"/>
      <c r="H1002" s="28"/>
    </row>
    <row r="1003" spans="1:8" x14ac:dyDescent="0.2">
      <c r="A1003" s="28"/>
      <c r="B1003" s="28"/>
      <c r="C1003" s="28"/>
      <c r="D1003" s="28"/>
      <c r="E1003" s="43"/>
      <c r="F1003" s="28"/>
      <c r="G1003" s="43"/>
      <c r="H1003" s="28"/>
    </row>
    <row r="1004" spans="1:8" x14ac:dyDescent="0.2">
      <c r="A1004" s="28"/>
      <c r="B1004" s="28"/>
      <c r="C1004" s="28"/>
      <c r="D1004" s="28"/>
      <c r="E1004" s="43"/>
      <c r="F1004" s="28"/>
      <c r="G1004" s="43"/>
      <c r="H1004" s="28"/>
    </row>
    <row r="1005" spans="1:8" x14ac:dyDescent="0.2">
      <c r="A1005" s="28"/>
      <c r="B1005" s="28"/>
      <c r="C1005" s="28"/>
      <c r="D1005" s="28"/>
      <c r="E1005" s="43"/>
      <c r="F1005" s="28"/>
      <c r="G1005" s="43"/>
      <c r="H1005" s="28"/>
    </row>
    <row r="1006" spans="1:8" x14ac:dyDescent="0.2">
      <c r="A1006" s="28"/>
      <c r="B1006" s="28"/>
      <c r="C1006" s="28"/>
      <c r="D1006" s="28"/>
      <c r="E1006" s="43"/>
      <c r="F1006" s="28"/>
      <c r="G1006" s="43"/>
      <c r="H1006" s="28"/>
    </row>
    <row r="1007" spans="1:8" x14ac:dyDescent="0.2">
      <c r="A1007" s="28"/>
      <c r="B1007" s="28"/>
      <c r="C1007" s="28"/>
      <c r="D1007" s="28"/>
      <c r="E1007" s="43"/>
      <c r="F1007" s="28"/>
      <c r="G1007" s="43"/>
      <c r="H1007" s="28"/>
    </row>
    <row r="1008" spans="1:8" x14ac:dyDescent="0.2">
      <c r="A1008" s="28"/>
      <c r="B1008" s="28"/>
      <c r="C1008" s="28"/>
      <c r="D1008" s="28"/>
      <c r="E1008" s="43"/>
      <c r="F1008" s="28"/>
      <c r="G1008" s="43"/>
      <c r="H1008" s="28"/>
    </row>
    <row r="1009" spans="1:8" x14ac:dyDescent="0.2">
      <c r="A1009" s="28"/>
      <c r="B1009" s="28"/>
      <c r="C1009" s="28"/>
      <c r="D1009" s="28"/>
      <c r="E1009" s="43"/>
      <c r="F1009" s="28"/>
      <c r="G1009" s="43"/>
      <c r="H1009" s="28"/>
    </row>
    <row r="1010" spans="1:8" x14ac:dyDescent="0.2">
      <c r="A1010" s="28"/>
      <c r="B1010" s="28"/>
      <c r="C1010" s="28"/>
      <c r="D1010" s="28"/>
      <c r="E1010" s="43"/>
      <c r="F1010" s="28"/>
      <c r="G1010" s="43"/>
      <c r="H1010" s="28"/>
    </row>
    <row r="1011" spans="1:8" x14ac:dyDescent="0.2">
      <c r="A1011" s="28"/>
      <c r="B1011" s="28"/>
      <c r="C1011" s="28"/>
      <c r="D1011" s="28"/>
      <c r="E1011" s="43"/>
      <c r="F1011" s="28"/>
      <c r="G1011" s="43"/>
      <c r="H1011" s="28"/>
    </row>
    <row r="1012" spans="1:8" x14ac:dyDescent="0.2">
      <c r="A1012" s="28"/>
      <c r="B1012" s="28"/>
      <c r="C1012" s="28"/>
      <c r="D1012" s="28"/>
      <c r="E1012" s="43"/>
      <c r="F1012" s="28"/>
      <c r="G1012" s="43"/>
      <c r="H1012" s="28"/>
    </row>
    <row r="1013" spans="1:8" x14ac:dyDescent="0.2">
      <c r="A1013" s="28"/>
      <c r="B1013" s="28"/>
      <c r="C1013" s="28"/>
      <c r="D1013" s="28"/>
      <c r="E1013" s="43"/>
      <c r="F1013" s="28"/>
      <c r="G1013" s="43"/>
      <c r="H1013" s="28"/>
    </row>
    <row r="1014" spans="1:8" x14ac:dyDescent="0.2">
      <c r="A1014" s="28"/>
      <c r="B1014" s="28"/>
      <c r="C1014" s="28"/>
      <c r="D1014" s="28"/>
      <c r="E1014" s="43"/>
      <c r="F1014" s="28"/>
      <c r="G1014" s="43"/>
      <c r="H1014" s="28"/>
    </row>
    <row r="1015" spans="1:8" x14ac:dyDescent="0.2">
      <c r="A1015" s="28"/>
      <c r="B1015" s="28"/>
      <c r="C1015" s="28"/>
      <c r="D1015" s="28"/>
      <c r="E1015" s="43"/>
      <c r="F1015" s="28"/>
      <c r="G1015" s="43"/>
      <c r="H1015" s="28"/>
    </row>
    <row r="1016" spans="1:8" x14ac:dyDescent="0.2">
      <c r="A1016" s="28"/>
      <c r="B1016" s="28"/>
      <c r="C1016" s="28"/>
      <c r="D1016" s="28"/>
      <c r="E1016" s="43"/>
      <c r="F1016" s="28"/>
      <c r="G1016" s="43"/>
      <c r="H1016" s="28"/>
    </row>
    <row r="1017" spans="1:8" x14ac:dyDescent="0.2">
      <c r="A1017" s="28"/>
      <c r="B1017" s="28"/>
      <c r="C1017" s="28"/>
      <c r="D1017" s="28"/>
      <c r="E1017" s="43"/>
      <c r="F1017" s="28"/>
      <c r="G1017" s="43"/>
      <c r="H1017" s="28"/>
    </row>
    <row r="1018" spans="1:8" x14ac:dyDescent="0.2">
      <c r="A1018" s="28"/>
      <c r="B1018" s="28"/>
      <c r="C1018" s="28"/>
      <c r="D1018" s="28"/>
      <c r="E1018" s="43"/>
      <c r="F1018" s="28"/>
      <c r="G1018" s="43"/>
      <c r="H1018" s="28"/>
    </row>
    <row r="1019" spans="1:8" x14ac:dyDescent="0.2">
      <c r="A1019" s="28"/>
      <c r="B1019" s="28"/>
      <c r="C1019" s="28"/>
      <c r="D1019" s="28"/>
      <c r="E1019" s="43"/>
      <c r="F1019" s="28"/>
      <c r="G1019" s="43"/>
      <c r="H1019" s="28"/>
    </row>
    <row r="1020" spans="1:8" x14ac:dyDescent="0.2">
      <c r="A1020" s="28"/>
      <c r="B1020" s="28"/>
      <c r="C1020" s="28"/>
      <c r="D1020" s="28"/>
      <c r="E1020" s="43"/>
      <c r="F1020" s="28"/>
      <c r="G1020" s="43"/>
      <c r="H1020" s="28"/>
    </row>
    <row r="1021" spans="1:8" x14ac:dyDescent="0.2">
      <c r="A1021" s="28"/>
      <c r="B1021" s="28"/>
      <c r="C1021" s="28"/>
      <c r="D1021" s="28"/>
      <c r="E1021" s="43"/>
      <c r="F1021" s="28"/>
      <c r="G1021" s="43"/>
      <c r="H1021" s="28"/>
    </row>
    <row r="1022" spans="1:8" x14ac:dyDescent="0.2">
      <c r="A1022" s="28"/>
      <c r="B1022" s="28"/>
      <c r="C1022" s="28"/>
      <c r="D1022" s="28"/>
      <c r="E1022" s="43"/>
      <c r="F1022" s="28"/>
      <c r="G1022" s="43"/>
      <c r="H1022" s="28"/>
    </row>
    <row r="1023" spans="1:8" x14ac:dyDescent="0.2">
      <c r="A1023" s="28"/>
      <c r="B1023" s="28"/>
      <c r="C1023" s="28"/>
      <c r="D1023" s="28"/>
      <c r="E1023" s="43"/>
      <c r="F1023" s="28"/>
      <c r="G1023" s="43"/>
      <c r="H1023" s="28"/>
    </row>
    <row r="1024" spans="1:8" x14ac:dyDescent="0.2">
      <c r="A1024" s="28"/>
      <c r="B1024" s="28"/>
      <c r="C1024" s="28"/>
      <c r="D1024" s="28"/>
      <c r="E1024" s="43"/>
      <c r="F1024" s="28"/>
      <c r="G1024" s="43"/>
      <c r="H1024" s="28"/>
    </row>
    <row r="1025" spans="1:8" x14ac:dyDescent="0.2">
      <c r="A1025" s="28"/>
      <c r="B1025" s="28"/>
      <c r="C1025" s="28"/>
      <c r="D1025" s="28"/>
      <c r="E1025" s="43"/>
      <c r="F1025" s="28"/>
      <c r="G1025" s="43"/>
      <c r="H1025" s="28"/>
    </row>
    <row r="1026" spans="1:8" x14ac:dyDescent="0.2">
      <c r="A1026" s="28"/>
      <c r="B1026" s="28"/>
      <c r="C1026" s="28"/>
      <c r="D1026" s="28"/>
      <c r="E1026" s="43"/>
      <c r="F1026" s="28"/>
      <c r="G1026" s="43"/>
      <c r="H1026" s="28"/>
    </row>
    <row r="1027" spans="1:8" x14ac:dyDescent="0.2">
      <c r="A1027" s="28"/>
      <c r="B1027" s="28"/>
      <c r="C1027" s="28"/>
      <c r="D1027" s="28"/>
      <c r="E1027" s="43"/>
      <c r="F1027" s="28"/>
      <c r="G1027" s="43"/>
      <c r="H1027" s="28"/>
    </row>
    <row r="1028" spans="1:8" x14ac:dyDescent="0.2">
      <c r="A1028" s="28"/>
      <c r="B1028" s="28"/>
      <c r="C1028" s="28"/>
      <c r="D1028" s="28"/>
      <c r="E1028" s="43"/>
      <c r="F1028" s="28"/>
      <c r="G1028" s="43"/>
      <c r="H1028" s="28"/>
    </row>
    <row r="1029" spans="1:8" x14ac:dyDescent="0.2">
      <c r="A1029" s="28"/>
      <c r="B1029" s="28"/>
      <c r="C1029" s="28"/>
      <c r="D1029" s="28"/>
      <c r="E1029" s="43"/>
      <c r="F1029" s="28"/>
      <c r="G1029" s="43"/>
      <c r="H1029" s="28"/>
    </row>
    <row r="1030" spans="1:8" x14ac:dyDescent="0.2">
      <c r="A1030" s="28"/>
      <c r="B1030" s="28"/>
      <c r="C1030" s="28"/>
      <c r="D1030" s="28"/>
      <c r="E1030" s="43"/>
      <c r="F1030" s="28"/>
      <c r="G1030" s="43"/>
      <c r="H1030" s="28"/>
    </row>
    <row r="1031" spans="1:8" x14ac:dyDescent="0.2">
      <c r="A1031" s="28"/>
      <c r="B1031" s="28"/>
      <c r="C1031" s="28"/>
      <c r="D1031" s="28"/>
      <c r="E1031" s="43"/>
      <c r="F1031" s="28"/>
      <c r="G1031" s="43"/>
      <c r="H1031" s="28"/>
    </row>
    <row r="1032" spans="1:8" x14ac:dyDescent="0.2">
      <c r="A1032" s="28"/>
      <c r="B1032" s="28"/>
      <c r="C1032" s="28"/>
      <c r="D1032" s="28"/>
      <c r="E1032" s="43"/>
      <c r="F1032" s="28"/>
      <c r="G1032" s="43"/>
      <c r="H1032" s="28"/>
    </row>
    <row r="1033" spans="1:8" x14ac:dyDescent="0.2">
      <c r="A1033" s="28"/>
      <c r="B1033" s="28"/>
      <c r="C1033" s="28"/>
      <c r="D1033" s="28"/>
      <c r="E1033" s="43"/>
      <c r="F1033" s="28"/>
      <c r="G1033" s="43"/>
      <c r="H1033" s="28"/>
    </row>
    <row r="1034" spans="1:8" x14ac:dyDescent="0.2">
      <c r="A1034" s="28"/>
      <c r="B1034" s="28"/>
      <c r="C1034" s="28"/>
      <c r="D1034" s="28"/>
      <c r="E1034" s="43"/>
      <c r="F1034" s="28"/>
      <c r="G1034" s="43"/>
      <c r="H1034" s="28"/>
    </row>
    <row r="1035" spans="1:8" x14ac:dyDescent="0.2">
      <c r="A1035" s="28"/>
      <c r="B1035" s="28"/>
      <c r="C1035" s="28"/>
      <c r="D1035" s="28"/>
      <c r="E1035" s="43"/>
      <c r="F1035" s="28"/>
      <c r="G1035" s="43"/>
      <c r="H1035" s="28"/>
    </row>
    <row r="1036" spans="1:8" x14ac:dyDescent="0.2">
      <c r="A1036" s="28"/>
      <c r="B1036" s="28"/>
      <c r="C1036" s="28"/>
      <c r="D1036" s="28"/>
      <c r="E1036" s="43"/>
      <c r="F1036" s="28"/>
      <c r="G1036" s="43"/>
      <c r="H1036" s="28"/>
    </row>
    <row r="1037" spans="1:8" x14ac:dyDescent="0.2">
      <c r="A1037" s="28"/>
      <c r="B1037" s="28"/>
      <c r="C1037" s="28"/>
      <c r="D1037" s="28"/>
      <c r="E1037" s="43"/>
      <c r="F1037" s="28"/>
      <c r="G1037" s="43"/>
      <c r="H1037" s="28"/>
    </row>
    <row r="1038" spans="1:8" x14ac:dyDescent="0.2">
      <c r="A1038" s="28"/>
      <c r="B1038" s="28"/>
      <c r="C1038" s="28"/>
      <c r="D1038" s="28"/>
      <c r="E1038" s="43"/>
      <c r="F1038" s="28"/>
      <c r="G1038" s="43"/>
      <c r="H1038" s="28"/>
    </row>
    <row r="1039" spans="1:8" x14ac:dyDescent="0.2">
      <c r="A1039" s="28"/>
      <c r="B1039" s="28"/>
      <c r="C1039" s="28"/>
      <c r="D1039" s="28"/>
      <c r="E1039" s="43"/>
      <c r="F1039" s="28"/>
      <c r="G1039" s="43"/>
      <c r="H1039" s="28"/>
    </row>
    <row r="1040" spans="1:8" x14ac:dyDescent="0.2">
      <c r="A1040" s="28"/>
      <c r="B1040" s="28"/>
      <c r="C1040" s="28"/>
      <c r="D1040" s="28"/>
      <c r="E1040" s="43"/>
      <c r="F1040" s="28"/>
      <c r="G1040" s="43"/>
      <c r="H1040" s="28"/>
    </row>
    <row r="1041" spans="1:8" x14ac:dyDescent="0.2">
      <c r="A1041" s="28"/>
      <c r="B1041" s="28"/>
      <c r="C1041" s="28"/>
      <c r="D1041" s="28"/>
      <c r="E1041" s="43"/>
      <c r="F1041" s="28"/>
      <c r="G1041" s="43"/>
      <c r="H1041" s="28"/>
    </row>
    <row r="1042" spans="1:8" x14ac:dyDescent="0.2">
      <c r="A1042" s="28"/>
      <c r="B1042" s="28"/>
      <c r="C1042" s="28"/>
      <c r="D1042" s="28"/>
      <c r="E1042" s="43"/>
      <c r="F1042" s="28"/>
      <c r="G1042" s="43"/>
      <c r="H1042" s="28"/>
    </row>
    <row r="1043" spans="1:8" x14ac:dyDescent="0.2">
      <c r="A1043" s="28"/>
      <c r="B1043" s="28"/>
      <c r="C1043" s="28"/>
      <c r="D1043" s="28"/>
      <c r="E1043" s="43"/>
      <c r="F1043" s="28"/>
      <c r="G1043" s="43"/>
      <c r="H1043" s="28"/>
    </row>
    <row r="1044" spans="1:8" x14ac:dyDescent="0.2">
      <c r="A1044" s="28"/>
      <c r="B1044" s="28"/>
      <c r="C1044" s="28"/>
      <c r="D1044" s="28"/>
      <c r="E1044" s="43"/>
      <c r="F1044" s="28"/>
      <c r="G1044" s="43"/>
      <c r="H1044" s="28"/>
    </row>
    <row r="1045" spans="1:8" x14ac:dyDescent="0.2">
      <c r="A1045" s="28"/>
      <c r="B1045" s="28"/>
      <c r="C1045" s="28"/>
      <c r="D1045" s="28"/>
      <c r="E1045" s="43"/>
      <c r="F1045" s="28"/>
      <c r="G1045" s="43"/>
      <c r="H1045" s="28"/>
    </row>
    <row r="1046" spans="1:8" x14ac:dyDescent="0.2">
      <c r="A1046" s="28"/>
      <c r="B1046" s="28"/>
      <c r="C1046" s="28"/>
      <c r="D1046" s="28"/>
      <c r="E1046" s="43"/>
      <c r="F1046" s="28"/>
      <c r="G1046" s="43"/>
      <c r="H1046" s="28"/>
    </row>
    <row r="1047" spans="1:8" x14ac:dyDescent="0.2">
      <c r="A1047" s="28"/>
      <c r="B1047" s="28"/>
      <c r="C1047" s="28"/>
      <c r="D1047" s="28"/>
      <c r="E1047" s="43"/>
      <c r="F1047" s="28"/>
      <c r="G1047" s="43"/>
      <c r="H1047" s="28"/>
    </row>
    <row r="1048" spans="1:8" x14ac:dyDescent="0.2">
      <c r="A1048" s="28"/>
      <c r="B1048" s="28"/>
      <c r="C1048" s="28"/>
      <c r="D1048" s="28"/>
      <c r="E1048" s="43"/>
      <c r="F1048" s="28"/>
      <c r="G1048" s="43"/>
      <c r="H1048" s="28"/>
    </row>
    <row r="1049" spans="1:8" x14ac:dyDescent="0.2">
      <c r="A1049" s="28"/>
      <c r="B1049" s="28"/>
      <c r="C1049" s="28"/>
      <c r="D1049" s="28"/>
      <c r="E1049" s="43"/>
      <c r="F1049" s="28"/>
      <c r="G1049" s="43"/>
      <c r="H1049" s="28"/>
    </row>
    <row r="1050" spans="1:8" x14ac:dyDescent="0.2">
      <c r="A1050" s="28"/>
      <c r="B1050" s="28"/>
      <c r="C1050" s="28"/>
      <c r="D1050" s="28"/>
      <c r="E1050" s="43"/>
      <c r="F1050" s="28"/>
      <c r="G1050" s="43"/>
      <c r="H1050" s="28"/>
    </row>
    <row r="1051" spans="1:8" x14ac:dyDescent="0.2">
      <c r="A1051" s="28"/>
      <c r="B1051" s="28"/>
      <c r="C1051" s="28"/>
      <c r="D1051" s="28"/>
      <c r="E1051" s="43"/>
      <c r="F1051" s="28"/>
      <c r="G1051" s="43"/>
      <c r="H1051" s="28"/>
    </row>
    <row r="1052" spans="1:8" x14ac:dyDescent="0.2">
      <c r="A1052" s="28"/>
      <c r="B1052" s="28"/>
      <c r="C1052" s="28"/>
      <c r="D1052" s="28"/>
      <c r="E1052" s="43"/>
      <c r="F1052" s="28"/>
      <c r="G1052" s="43"/>
      <c r="H1052" s="28"/>
    </row>
    <row r="1053" spans="1:8" x14ac:dyDescent="0.2">
      <c r="A1053" s="28"/>
      <c r="B1053" s="28"/>
      <c r="C1053" s="28"/>
      <c r="D1053" s="28"/>
      <c r="E1053" s="43"/>
      <c r="F1053" s="28"/>
      <c r="G1053" s="43"/>
      <c r="H1053" s="28"/>
    </row>
    <row r="1054" spans="1:8" x14ac:dyDescent="0.2">
      <c r="A1054" s="28"/>
      <c r="B1054" s="28"/>
      <c r="C1054" s="28"/>
      <c r="D1054" s="28"/>
      <c r="E1054" s="43"/>
      <c r="F1054" s="28"/>
      <c r="G1054" s="43"/>
      <c r="H1054" s="28"/>
    </row>
    <row r="1055" spans="1:8" x14ac:dyDescent="0.2">
      <c r="A1055" s="28"/>
      <c r="B1055" s="28"/>
      <c r="C1055" s="28"/>
      <c r="D1055" s="28"/>
      <c r="E1055" s="43"/>
      <c r="F1055" s="28"/>
      <c r="G1055" s="43"/>
      <c r="H1055" s="28"/>
    </row>
    <row r="1056" spans="1:8" x14ac:dyDescent="0.2">
      <c r="A1056" s="28"/>
      <c r="B1056" s="28"/>
      <c r="C1056" s="28"/>
      <c r="D1056" s="28"/>
      <c r="E1056" s="43"/>
      <c r="F1056" s="28"/>
      <c r="G1056" s="43"/>
      <c r="H1056" s="28"/>
    </row>
    <row r="1057" spans="1:8" x14ac:dyDescent="0.2">
      <c r="A1057" s="28"/>
      <c r="B1057" s="28"/>
      <c r="C1057" s="28"/>
      <c r="D1057" s="28"/>
      <c r="E1057" s="43"/>
      <c r="F1057" s="28"/>
      <c r="G1057" s="43"/>
      <c r="H1057" s="28"/>
    </row>
    <row r="1058" spans="1:8" x14ac:dyDescent="0.2">
      <c r="A1058" s="28"/>
      <c r="B1058" s="28"/>
      <c r="C1058" s="28"/>
      <c r="D1058" s="28"/>
      <c r="E1058" s="43"/>
      <c r="F1058" s="28"/>
      <c r="G1058" s="43"/>
      <c r="H1058" s="28"/>
    </row>
    <row r="1059" spans="1:8" x14ac:dyDescent="0.2">
      <c r="A1059" s="28"/>
      <c r="B1059" s="28"/>
      <c r="C1059" s="28"/>
      <c r="D1059" s="28"/>
      <c r="E1059" s="43"/>
      <c r="F1059" s="28"/>
      <c r="G1059" s="43"/>
      <c r="H1059" s="28"/>
    </row>
    <row r="1060" spans="1:8" x14ac:dyDescent="0.2">
      <c r="A1060" s="28"/>
      <c r="B1060" s="28"/>
      <c r="C1060" s="28"/>
      <c r="D1060" s="28"/>
      <c r="E1060" s="43"/>
      <c r="F1060" s="28"/>
      <c r="G1060" s="43"/>
      <c r="H1060" s="28"/>
    </row>
    <row r="1061" spans="1:8" x14ac:dyDescent="0.2">
      <c r="A1061" s="28"/>
      <c r="B1061" s="28"/>
      <c r="C1061" s="28"/>
      <c r="D1061" s="28"/>
      <c r="E1061" s="43"/>
      <c r="F1061" s="28"/>
      <c r="G1061" s="43"/>
      <c r="H1061" s="28"/>
    </row>
    <row r="1062" spans="1:8" x14ac:dyDescent="0.2">
      <c r="A1062" s="28"/>
      <c r="B1062" s="28"/>
      <c r="C1062" s="28"/>
      <c r="D1062" s="28"/>
      <c r="E1062" s="43"/>
      <c r="F1062" s="28"/>
      <c r="G1062" s="43"/>
      <c r="H1062" s="28"/>
    </row>
    <row r="1063" spans="1:8" x14ac:dyDescent="0.2">
      <c r="A1063" s="28"/>
      <c r="B1063" s="28"/>
      <c r="C1063" s="28"/>
      <c r="D1063" s="28"/>
      <c r="E1063" s="43"/>
      <c r="F1063" s="28"/>
      <c r="G1063" s="43"/>
      <c r="H1063" s="28"/>
    </row>
    <row r="1064" spans="1:8" x14ac:dyDescent="0.2">
      <c r="A1064" s="28"/>
      <c r="B1064" s="28"/>
      <c r="C1064" s="28"/>
      <c r="D1064" s="28"/>
      <c r="E1064" s="43"/>
      <c r="F1064" s="28"/>
      <c r="G1064" s="43"/>
      <c r="H1064" s="28"/>
    </row>
    <row r="1065" spans="1:8" x14ac:dyDescent="0.2">
      <c r="A1065" s="28"/>
      <c r="B1065" s="28"/>
      <c r="C1065" s="28"/>
      <c r="D1065" s="28"/>
      <c r="E1065" s="43"/>
      <c r="F1065" s="28"/>
      <c r="G1065" s="43"/>
      <c r="H1065" s="28"/>
    </row>
    <row r="1066" spans="1:8" x14ac:dyDescent="0.2">
      <c r="A1066" s="28"/>
      <c r="B1066" s="28"/>
      <c r="C1066" s="28"/>
      <c r="D1066" s="28"/>
      <c r="E1066" s="43"/>
      <c r="F1066" s="28"/>
      <c r="G1066" s="43"/>
      <c r="H1066" s="28"/>
    </row>
    <row r="1067" spans="1:8" x14ac:dyDescent="0.2">
      <c r="A1067" s="28"/>
      <c r="B1067" s="28"/>
      <c r="C1067" s="28"/>
      <c r="D1067" s="28"/>
      <c r="E1067" s="43"/>
      <c r="F1067" s="28"/>
      <c r="G1067" s="43"/>
      <c r="H1067" s="28"/>
    </row>
    <row r="1068" spans="1:8" x14ac:dyDescent="0.2">
      <c r="A1068" s="28"/>
      <c r="B1068" s="28"/>
      <c r="C1068" s="28"/>
      <c r="D1068" s="28"/>
      <c r="E1068" s="43"/>
      <c r="F1068" s="28"/>
      <c r="G1068" s="43"/>
      <c r="H1068" s="28"/>
    </row>
    <row r="1069" spans="1:8" x14ac:dyDescent="0.2">
      <c r="A1069" s="28"/>
      <c r="B1069" s="28"/>
      <c r="C1069" s="28"/>
      <c r="D1069" s="28"/>
      <c r="E1069" s="43"/>
      <c r="F1069" s="28"/>
      <c r="G1069" s="43"/>
      <c r="H1069" s="28"/>
    </row>
    <row r="1070" spans="1:8" x14ac:dyDescent="0.2">
      <c r="A1070" s="28"/>
      <c r="B1070" s="28"/>
      <c r="C1070" s="28"/>
      <c r="D1070" s="28"/>
      <c r="E1070" s="43"/>
      <c r="F1070" s="28"/>
      <c r="G1070" s="43"/>
      <c r="H1070" s="28"/>
    </row>
    <row r="1071" spans="1:8" x14ac:dyDescent="0.2">
      <c r="A1071" s="28"/>
      <c r="B1071" s="28"/>
      <c r="C1071" s="28"/>
      <c r="D1071" s="28"/>
      <c r="E1071" s="43"/>
      <c r="F1071" s="28"/>
      <c r="G1071" s="43"/>
      <c r="H1071" s="28"/>
    </row>
    <row r="1072" spans="1:8" x14ac:dyDescent="0.2">
      <c r="A1072" s="28"/>
      <c r="B1072" s="28"/>
      <c r="C1072" s="28"/>
      <c r="D1072" s="28"/>
      <c r="E1072" s="43"/>
      <c r="F1072" s="28"/>
      <c r="G1072" s="43"/>
      <c r="H1072" s="28"/>
    </row>
    <row r="1073" spans="1:8" x14ac:dyDescent="0.2">
      <c r="A1073" s="28"/>
      <c r="B1073" s="28"/>
      <c r="C1073" s="28"/>
      <c r="D1073" s="28"/>
      <c r="E1073" s="43"/>
      <c r="F1073" s="28"/>
      <c r="G1073" s="43"/>
      <c r="H1073" s="28"/>
    </row>
    <row r="1074" spans="1:8" x14ac:dyDescent="0.2">
      <c r="A1074" s="28"/>
      <c r="B1074" s="28"/>
      <c r="C1074" s="28"/>
      <c r="D1074" s="28"/>
      <c r="E1074" s="43"/>
      <c r="F1074" s="28"/>
      <c r="G1074" s="43"/>
      <c r="H1074" s="28"/>
    </row>
    <row r="1075" spans="1:8" x14ac:dyDescent="0.2">
      <c r="A1075" s="28"/>
      <c r="B1075" s="28"/>
      <c r="C1075" s="28"/>
      <c r="D1075" s="28"/>
      <c r="E1075" s="43"/>
      <c r="F1075" s="28"/>
      <c r="G1075" s="43"/>
      <c r="H1075" s="28"/>
    </row>
    <row r="1076" spans="1:8" x14ac:dyDescent="0.2">
      <c r="A1076" s="28"/>
      <c r="B1076" s="28"/>
      <c r="C1076" s="28"/>
      <c r="D1076" s="28"/>
      <c r="E1076" s="43"/>
      <c r="F1076" s="28"/>
      <c r="G1076" s="43"/>
      <c r="H1076" s="28"/>
    </row>
    <row r="1077" spans="1:8" x14ac:dyDescent="0.2">
      <c r="A1077" s="28"/>
      <c r="B1077" s="28"/>
      <c r="C1077" s="28"/>
      <c r="D1077" s="28"/>
      <c r="E1077" s="43"/>
      <c r="F1077" s="28"/>
      <c r="G1077" s="43"/>
      <c r="H1077" s="28"/>
    </row>
    <row r="1078" spans="1:8" x14ac:dyDescent="0.2">
      <c r="A1078" s="28"/>
      <c r="B1078" s="28"/>
      <c r="C1078" s="28"/>
      <c r="D1078" s="28"/>
      <c r="E1078" s="43"/>
      <c r="F1078" s="28"/>
      <c r="G1078" s="43"/>
      <c r="H1078" s="28"/>
    </row>
    <row r="1079" spans="1:8" x14ac:dyDescent="0.2">
      <c r="A1079" s="28"/>
      <c r="B1079" s="28"/>
      <c r="C1079" s="28"/>
      <c r="D1079" s="28"/>
      <c r="E1079" s="43"/>
      <c r="F1079" s="28"/>
      <c r="G1079" s="43"/>
      <c r="H1079" s="28"/>
    </row>
    <row r="1080" spans="1:8" x14ac:dyDescent="0.2">
      <c r="A1080" s="28"/>
      <c r="B1080" s="28"/>
      <c r="C1080" s="28"/>
      <c r="D1080" s="28"/>
      <c r="E1080" s="43"/>
      <c r="F1080" s="28"/>
      <c r="G1080" s="43"/>
      <c r="H1080" s="28"/>
    </row>
    <row r="1081" spans="1:8" x14ac:dyDescent="0.2">
      <c r="A1081" s="28"/>
      <c r="B1081" s="28"/>
      <c r="C1081" s="28"/>
      <c r="D1081" s="28"/>
      <c r="E1081" s="43"/>
      <c r="F1081" s="28"/>
      <c r="G1081" s="43"/>
      <c r="H1081" s="28"/>
    </row>
    <row r="1082" spans="1:8" x14ac:dyDescent="0.2">
      <c r="A1082" s="28"/>
      <c r="B1082" s="28"/>
      <c r="C1082" s="28"/>
      <c r="D1082" s="28"/>
      <c r="E1082" s="43"/>
      <c r="F1082" s="28"/>
      <c r="G1082" s="43"/>
      <c r="H1082" s="28"/>
    </row>
    <row r="1083" spans="1:8" x14ac:dyDescent="0.2">
      <c r="A1083" s="28"/>
      <c r="B1083" s="28"/>
      <c r="C1083" s="28"/>
      <c r="D1083" s="28"/>
      <c r="E1083" s="43"/>
      <c r="F1083" s="28"/>
      <c r="G1083" s="43"/>
      <c r="H1083" s="28"/>
    </row>
    <row r="1084" spans="1:8" x14ac:dyDescent="0.2">
      <c r="A1084" s="28"/>
      <c r="B1084" s="28"/>
      <c r="C1084" s="28"/>
      <c r="D1084" s="28"/>
      <c r="E1084" s="43"/>
      <c r="F1084" s="28"/>
      <c r="G1084" s="43"/>
      <c r="H1084" s="28"/>
    </row>
    <row r="1085" spans="1:8" x14ac:dyDescent="0.2">
      <c r="A1085" s="28"/>
      <c r="B1085" s="28"/>
      <c r="C1085" s="28"/>
      <c r="D1085" s="28"/>
      <c r="E1085" s="43"/>
      <c r="F1085" s="28"/>
      <c r="G1085" s="43"/>
      <c r="H1085" s="28"/>
    </row>
    <row r="1086" spans="1:8" x14ac:dyDescent="0.2">
      <c r="A1086" s="28"/>
      <c r="B1086" s="28"/>
      <c r="C1086" s="28"/>
      <c r="D1086" s="28"/>
      <c r="E1086" s="43"/>
      <c r="F1086" s="28"/>
      <c r="G1086" s="43"/>
      <c r="H1086" s="28"/>
    </row>
    <row r="1087" spans="1:8" x14ac:dyDescent="0.2">
      <c r="A1087" s="28"/>
      <c r="B1087" s="28"/>
      <c r="C1087" s="28"/>
      <c r="D1087" s="28"/>
      <c r="E1087" s="43"/>
      <c r="F1087" s="28"/>
      <c r="G1087" s="43"/>
      <c r="H1087" s="28"/>
    </row>
    <row r="1088" spans="1:8" x14ac:dyDescent="0.2">
      <c r="A1088" s="28"/>
      <c r="B1088" s="28"/>
      <c r="C1088" s="28"/>
      <c r="D1088" s="28"/>
      <c r="E1088" s="43"/>
      <c r="F1088" s="28"/>
      <c r="G1088" s="43"/>
      <c r="H1088" s="28"/>
    </row>
    <row r="1089" spans="1:8" x14ac:dyDescent="0.2">
      <c r="A1089" s="28"/>
      <c r="B1089" s="28"/>
      <c r="C1089" s="28"/>
      <c r="D1089" s="28"/>
      <c r="E1089" s="43"/>
      <c r="F1089" s="28"/>
      <c r="G1089" s="43"/>
      <c r="H1089" s="28"/>
    </row>
    <row r="1090" spans="1:8" x14ac:dyDescent="0.2">
      <c r="A1090" s="28"/>
      <c r="B1090" s="28"/>
      <c r="C1090" s="28"/>
      <c r="D1090" s="28"/>
      <c r="E1090" s="43"/>
      <c r="F1090" s="28"/>
      <c r="G1090" s="43"/>
      <c r="H1090" s="28"/>
    </row>
    <row r="1091" spans="1:8" x14ac:dyDescent="0.2">
      <c r="A1091" s="28"/>
      <c r="B1091" s="28"/>
      <c r="C1091" s="28"/>
      <c r="D1091" s="28"/>
      <c r="E1091" s="43"/>
      <c r="F1091" s="28"/>
      <c r="G1091" s="43"/>
      <c r="H1091" s="28"/>
    </row>
    <row r="1092" spans="1:8" x14ac:dyDescent="0.2">
      <c r="A1092" s="28"/>
      <c r="B1092" s="28"/>
      <c r="C1092" s="28"/>
      <c r="D1092" s="28"/>
      <c r="E1092" s="43"/>
      <c r="F1092" s="28"/>
      <c r="G1092" s="43"/>
      <c r="H1092" s="28"/>
    </row>
    <row r="1093" spans="1:8" x14ac:dyDescent="0.2">
      <c r="A1093" s="28"/>
      <c r="B1093" s="28"/>
      <c r="C1093" s="28"/>
      <c r="D1093" s="28"/>
      <c r="E1093" s="43"/>
      <c r="F1093" s="28"/>
      <c r="G1093" s="43"/>
      <c r="H1093" s="28"/>
    </row>
    <row r="1094" spans="1:8" x14ac:dyDescent="0.2">
      <c r="A1094" s="28"/>
      <c r="B1094" s="28"/>
      <c r="C1094" s="28"/>
      <c r="D1094" s="28"/>
      <c r="E1094" s="43"/>
      <c r="F1094" s="28"/>
      <c r="G1094" s="43"/>
      <c r="H1094" s="28"/>
    </row>
    <row r="1095" spans="1:8" x14ac:dyDescent="0.2">
      <c r="A1095" s="28"/>
      <c r="B1095" s="28"/>
      <c r="C1095" s="28"/>
      <c r="D1095" s="28"/>
      <c r="E1095" s="43"/>
      <c r="F1095" s="28"/>
      <c r="G1095" s="43"/>
      <c r="H1095" s="28"/>
    </row>
    <row r="1096" spans="1:8" x14ac:dyDescent="0.2">
      <c r="A1096" s="28"/>
      <c r="B1096" s="28"/>
      <c r="C1096" s="28"/>
      <c r="D1096" s="28"/>
      <c r="E1096" s="43"/>
      <c r="F1096" s="28"/>
      <c r="G1096" s="43"/>
      <c r="H1096" s="28"/>
    </row>
    <row r="1097" spans="1:8" x14ac:dyDescent="0.2">
      <c r="A1097" s="28"/>
      <c r="B1097" s="28"/>
      <c r="C1097" s="28"/>
      <c r="D1097" s="28"/>
      <c r="E1097" s="43"/>
      <c r="F1097" s="28"/>
      <c r="G1097" s="43"/>
      <c r="H1097" s="28"/>
    </row>
    <row r="1098" spans="1:8" x14ac:dyDescent="0.2">
      <c r="A1098" s="28"/>
      <c r="B1098" s="28"/>
      <c r="C1098" s="28"/>
      <c r="D1098" s="28"/>
      <c r="E1098" s="43"/>
      <c r="F1098" s="28"/>
      <c r="G1098" s="43"/>
      <c r="H1098" s="28"/>
    </row>
    <row r="1099" spans="1:8" x14ac:dyDescent="0.2">
      <c r="A1099" s="28"/>
      <c r="B1099" s="28"/>
      <c r="C1099" s="28"/>
      <c r="D1099" s="28"/>
      <c r="E1099" s="43"/>
      <c r="F1099" s="28"/>
      <c r="G1099" s="43"/>
      <c r="H1099" s="28"/>
    </row>
    <row r="1100" spans="1:8" x14ac:dyDescent="0.2">
      <c r="A1100" s="28"/>
      <c r="B1100" s="28"/>
      <c r="C1100" s="28"/>
      <c r="D1100" s="28"/>
      <c r="E1100" s="43"/>
      <c r="F1100" s="28"/>
      <c r="G1100" s="43"/>
      <c r="H1100" s="28"/>
    </row>
    <row r="1101" spans="1:8" x14ac:dyDescent="0.2">
      <c r="A1101" s="28"/>
      <c r="B1101" s="28"/>
      <c r="C1101" s="28"/>
      <c r="D1101" s="28"/>
      <c r="E1101" s="43"/>
      <c r="F1101" s="28"/>
      <c r="G1101" s="43"/>
      <c r="H1101" s="28"/>
    </row>
    <row r="1102" spans="1:8" x14ac:dyDescent="0.2">
      <c r="A1102" s="28"/>
      <c r="B1102" s="28"/>
      <c r="C1102" s="28"/>
      <c r="D1102" s="28"/>
      <c r="E1102" s="43"/>
      <c r="F1102" s="28"/>
      <c r="G1102" s="43"/>
      <c r="H1102" s="28"/>
    </row>
    <row r="1103" spans="1:8" x14ac:dyDescent="0.2">
      <c r="A1103" s="28"/>
      <c r="B1103" s="28"/>
      <c r="C1103" s="28"/>
      <c r="D1103" s="28"/>
      <c r="E1103" s="43"/>
      <c r="F1103" s="28"/>
      <c r="G1103" s="43"/>
      <c r="H1103" s="28"/>
    </row>
    <row r="1104" spans="1:8" x14ac:dyDescent="0.2">
      <c r="A1104" s="28"/>
      <c r="B1104" s="28"/>
      <c r="C1104" s="28"/>
      <c r="D1104" s="28"/>
      <c r="E1104" s="43"/>
      <c r="F1104" s="28"/>
      <c r="G1104" s="43"/>
      <c r="H1104" s="28"/>
    </row>
    <row r="1105" spans="1:8" x14ac:dyDescent="0.2">
      <c r="A1105" s="28"/>
      <c r="B1105" s="28"/>
      <c r="C1105" s="28"/>
      <c r="D1105" s="28"/>
      <c r="E1105" s="43"/>
      <c r="F1105" s="28"/>
      <c r="G1105" s="43"/>
      <c r="H1105" s="28"/>
    </row>
    <row r="1106" spans="1:8" x14ac:dyDescent="0.2">
      <c r="A1106" s="28"/>
      <c r="B1106" s="28"/>
      <c r="C1106" s="28"/>
      <c r="D1106" s="28"/>
      <c r="E1106" s="43"/>
      <c r="F1106" s="28"/>
      <c r="G1106" s="43"/>
      <c r="H1106" s="28"/>
    </row>
    <row r="1107" spans="1:8" x14ac:dyDescent="0.2">
      <c r="A1107" s="28"/>
      <c r="B1107" s="28"/>
      <c r="C1107" s="28"/>
      <c r="D1107" s="28"/>
      <c r="E1107" s="43"/>
      <c r="F1107" s="28"/>
      <c r="G1107" s="43"/>
      <c r="H1107" s="28"/>
    </row>
    <row r="1108" spans="1:8" x14ac:dyDescent="0.2">
      <c r="A1108" s="28"/>
      <c r="B1108" s="28"/>
      <c r="C1108" s="28"/>
      <c r="D1108" s="28"/>
      <c r="E1108" s="43"/>
      <c r="F1108" s="28"/>
      <c r="G1108" s="43"/>
      <c r="H1108" s="28"/>
    </row>
    <row r="1109" spans="1:8" x14ac:dyDescent="0.2">
      <c r="A1109" s="28"/>
      <c r="B1109" s="28"/>
      <c r="C1109" s="28"/>
      <c r="D1109" s="28"/>
      <c r="E1109" s="43"/>
      <c r="F1109" s="28"/>
      <c r="G1109" s="43"/>
      <c r="H1109" s="28"/>
    </row>
    <row r="1110" spans="1:8" x14ac:dyDescent="0.2">
      <c r="A1110" s="28"/>
      <c r="B1110" s="28"/>
      <c r="C1110" s="28"/>
      <c r="D1110" s="28"/>
      <c r="E1110" s="43"/>
      <c r="F1110" s="28"/>
      <c r="G1110" s="43"/>
      <c r="H1110" s="28"/>
    </row>
    <row r="1111" spans="1:8" x14ac:dyDescent="0.2">
      <c r="A1111" s="28"/>
      <c r="B1111" s="28"/>
      <c r="C1111" s="28"/>
      <c r="D1111" s="28"/>
      <c r="E1111" s="43"/>
      <c r="F1111" s="28"/>
      <c r="G1111" s="43"/>
      <c r="H1111" s="28"/>
    </row>
    <row r="1112" spans="1:8" x14ac:dyDescent="0.2">
      <c r="A1112" s="28"/>
      <c r="B1112" s="28"/>
      <c r="C1112" s="28"/>
      <c r="D1112" s="28"/>
      <c r="E1112" s="43"/>
      <c r="F1112" s="28"/>
      <c r="G1112" s="43"/>
      <c r="H1112" s="28"/>
    </row>
    <row r="1113" spans="1:8" x14ac:dyDescent="0.2">
      <c r="A1113" s="28"/>
      <c r="B1113" s="28"/>
      <c r="C1113" s="28"/>
      <c r="D1113" s="28"/>
      <c r="E1113" s="43"/>
      <c r="F1113" s="28"/>
      <c r="G1113" s="43"/>
      <c r="H1113" s="28"/>
    </row>
    <row r="1114" spans="1:8" x14ac:dyDescent="0.2">
      <c r="A1114" s="28"/>
      <c r="B1114" s="28"/>
      <c r="C1114" s="28"/>
      <c r="D1114" s="28"/>
      <c r="E1114" s="43"/>
      <c r="F1114" s="28"/>
      <c r="G1114" s="43"/>
      <c r="H1114" s="28"/>
    </row>
    <row r="1115" spans="1:8" x14ac:dyDescent="0.2">
      <c r="A1115" s="28"/>
      <c r="B1115" s="28"/>
      <c r="C1115" s="28"/>
      <c r="D1115" s="28"/>
      <c r="E1115" s="43"/>
      <c r="F1115" s="28"/>
      <c r="G1115" s="43"/>
      <c r="H1115" s="28"/>
    </row>
    <row r="1116" spans="1:8" x14ac:dyDescent="0.2">
      <c r="A1116" s="28"/>
      <c r="B1116" s="28"/>
      <c r="C1116" s="28"/>
      <c r="D1116" s="28"/>
      <c r="E1116" s="43"/>
      <c r="F1116" s="28"/>
      <c r="G1116" s="43"/>
      <c r="H1116" s="28"/>
    </row>
    <row r="1117" spans="1:8" x14ac:dyDescent="0.2">
      <c r="A1117" s="28"/>
      <c r="B1117" s="28"/>
      <c r="C1117" s="28"/>
      <c r="D1117" s="28"/>
      <c r="E1117" s="43"/>
      <c r="F1117" s="28"/>
      <c r="G1117" s="43"/>
      <c r="H1117" s="28"/>
    </row>
    <row r="1118" spans="1:8" x14ac:dyDescent="0.2">
      <c r="A1118" s="28"/>
      <c r="B1118" s="28"/>
      <c r="C1118" s="28"/>
      <c r="D1118" s="28"/>
      <c r="E1118" s="43"/>
      <c r="F1118" s="28"/>
      <c r="G1118" s="43"/>
      <c r="H1118" s="28"/>
    </row>
    <row r="1119" spans="1:8" x14ac:dyDescent="0.2">
      <c r="A1119" s="28"/>
      <c r="B1119" s="28"/>
      <c r="C1119" s="28"/>
      <c r="D1119" s="28"/>
      <c r="E1119" s="43"/>
      <c r="F1119" s="28"/>
      <c r="G1119" s="43"/>
      <c r="H1119" s="28"/>
    </row>
    <row r="1120" spans="1:8" x14ac:dyDescent="0.2">
      <c r="A1120" s="28"/>
      <c r="B1120" s="28"/>
      <c r="C1120" s="28"/>
      <c r="D1120" s="28"/>
      <c r="E1120" s="43"/>
      <c r="F1120" s="28"/>
      <c r="G1120" s="43"/>
      <c r="H1120" s="28"/>
    </row>
    <row r="1121" spans="1:8" x14ac:dyDescent="0.2">
      <c r="A1121" s="28"/>
      <c r="B1121" s="28"/>
      <c r="C1121" s="28"/>
      <c r="D1121" s="28"/>
      <c r="E1121" s="43"/>
      <c r="F1121" s="28"/>
      <c r="G1121" s="43"/>
      <c r="H1121" s="28"/>
    </row>
    <row r="1122" spans="1:8" x14ac:dyDescent="0.2">
      <c r="A1122" s="28"/>
      <c r="B1122" s="28"/>
      <c r="C1122" s="28"/>
      <c r="D1122" s="28"/>
      <c r="E1122" s="43"/>
      <c r="F1122" s="28"/>
      <c r="G1122" s="43"/>
      <c r="H1122" s="28"/>
    </row>
    <row r="1123" spans="1:8" x14ac:dyDescent="0.2">
      <c r="A1123" s="28"/>
      <c r="B1123" s="28"/>
      <c r="C1123" s="28"/>
      <c r="D1123" s="28"/>
      <c r="E1123" s="43"/>
      <c r="F1123" s="28"/>
      <c r="G1123" s="43"/>
      <c r="H1123" s="28"/>
    </row>
    <row r="1124" spans="1:8" x14ac:dyDescent="0.2">
      <c r="A1124" s="28"/>
      <c r="B1124" s="28"/>
      <c r="C1124" s="28"/>
      <c r="D1124" s="28"/>
      <c r="E1124" s="43"/>
      <c r="F1124" s="28"/>
      <c r="G1124" s="43"/>
      <c r="H1124" s="28"/>
    </row>
    <row r="1125" spans="1:8" x14ac:dyDescent="0.2">
      <c r="A1125" s="28"/>
      <c r="B1125" s="28"/>
      <c r="C1125" s="28"/>
      <c r="D1125" s="28"/>
      <c r="E1125" s="43"/>
      <c r="F1125" s="28"/>
      <c r="G1125" s="43"/>
      <c r="H1125" s="28"/>
    </row>
    <row r="1126" spans="1:8" x14ac:dyDescent="0.2">
      <c r="A1126" s="28"/>
      <c r="B1126" s="28"/>
      <c r="C1126" s="28"/>
      <c r="D1126" s="28"/>
      <c r="E1126" s="43"/>
      <c r="F1126" s="28"/>
      <c r="G1126" s="43"/>
      <c r="H1126" s="28"/>
    </row>
    <row r="1127" spans="1:8" x14ac:dyDescent="0.2">
      <c r="A1127" s="28"/>
      <c r="B1127" s="28"/>
      <c r="C1127" s="28"/>
      <c r="D1127" s="28"/>
      <c r="E1127" s="43"/>
      <c r="F1127" s="28"/>
      <c r="G1127" s="43"/>
      <c r="H1127" s="28"/>
    </row>
    <row r="1128" spans="1:8" x14ac:dyDescent="0.2">
      <c r="A1128" s="28"/>
      <c r="B1128" s="28"/>
      <c r="C1128" s="28"/>
      <c r="D1128" s="28"/>
      <c r="E1128" s="43"/>
      <c r="F1128" s="28"/>
      <c r="G1128" s="43"/>
      <c r="H1128" s="28"/>
    </row>
    <row r="1129" spans="1:8" x14ac:dyDescent="0.2">
      <c r="A1129" s="28"/>
      <c r="B1129" s="28"/>
      <c r="C1129" s="28"/>
      <c r="D1129" s="28"/>
      <c r="E1129" s="43"/>
      <c r="F1129" s="28"/>
      <c r="G1129" s="43"/>
      <c r="H1129" s="28"/>
    </row>
    <row r="1130" spans="1:8" x14ac:dyDescent="0.2">
      <c r="A1130" s="28"/>
      <c r="B1130" s="28"/>
      <c r="C1130" s="28"/>
      <c r="D1130" s="28"/>
      <c r="E1130" s="43"/>
      <c r="F1130" s="28"/>
      <c r="G1130" s="43"/>
      <c r="H1130" s="28"/>
    </row>
    <row r="1131" spans="1:8" x14ac:dyDescent="0.2">
      <c r="A1131" s="28"/>
      <c r="B1131" s="28"/>
      <c r="C1131" s="28"/>
      <c r="D1131" s="28"/>
      <c r="E1131" s="43"/>
      <c r="F1131" s="28"/>
      <c r="G1131" s="43"/>
      <c r="H1131" s="28"/>
    </row>
    <row r="1132" spans="1:8" x14ac:dyDescent="0.2">
      <c r="A1132" s="28"/>
      <c r="B1132" s="28"/>
      <c r="C1132" s="28"/>
      <c r="D1132" s="28"/>
      <c r="E1132" s="43"/>
      <c r="F1132" s="28"/>
      <c r="G1132" s="43"/>
      <c r="H1132" s="28"/>
    </row>
    <row r="1133" spans="1:8" x14ac:dyDescent="0.2">
      <c r="A1133" s="28"/>
      <c r="B1133" s="28"/>
      <c r="C1133" s="28"/>
      <c r="D1133" s="28"/>
      <c r="E1133" s="43"/>
      <c r="F1133" s="28"/>
      <c r="G1133" s="43"/>
      <c r="H1133" s="28"/>
    </row>
    <row r="1134" spans="1:8" x14ac:dyDescent="0.2">
      <c r="A1134" s="28"/>
      <c r="B1134" s="28"/>
      <c r="C1134" s="28"/>
      <c r="D1134" s="28"/>
      <c r="E1134" s="43"/>
      <c r="F1134" s="28"/>
      <c r="G1134" s="43"/>
      <c r="H1134" s="28"/>
    </row>
    <row r="1135" spans="1:8" x14ac:dyDescent="0.2">
      <c r="A1135" s="28"/>
      <c r="B1135" s="28"/>
      <c r="C1135" s="28"/>
      <c r="D1135" s="28"/>
      <c r="E1135" s="43"/>
      <c r="F1135" s="28"/>
      <c r="G1135" s="43"/>
      <c r="H1135" s="28"/>
    </row>
    <row r="1136" spans="1:8" x14ac:dyDescent="0.2">
      <c r="A1136" s="28"/>
      <c r="B1136" s="28"/>
      <c r="C1136" s="28"/>
      <c r="D1136" s="28"/>
      <c r="E1136" s="43"/>
      <c r="F1136" s="28"/>
      <c r="G1136" s="43"/>
      <c r="H1136" s="28"/>
    </row>
    <row r="1137" spans="1:8" x14ac:dyDescent="0.2">
      <c r="A1137" s="28"/>
      <c r="B1137" s="28"/>
      <c r="C1137" s="28"/>
      <c r="D1137" s="28"/>
      <c r="E1137" s="43"/>
      <c r="F1137" s="28"/>
      <c r="G1137" s="43"/>
      <c r="H1137" s="28"/>
    </row>
    <row r="1138" spans="1:8" x14ac:dyDescent="0.2">
      <c r="A1138" s="28"/>
      <c r="B1138" s="28"/>
      <c r="C1138" s="28"/>
      <c r="D1138" s="28"/>
      <c r="E1138" s="43"/>
      <c r="F1138" s="28"/>
      <c r="G1138" s="43"/>
      <c r="H1138" s="28"/>
    </row>
    <row r="1139" spans="1:8" x14ac:dyDescent="0.2">
      <c r="A1139" s="28"/>
      <c r="B1139" s="28"/>
      <c r="C1139" s="28"/>
      <c r="D1139" s="28"/>
      <c r="E1139" s="43"/>
      <c r="F1139" s="28"/>
      <c r="G1139" s="43"/>
      <c r="H1139" s="28"/>
    </row>
    <row r="1140" spans="1:8" x14ac:dyDescent="0.2">
      <c r="A1140" s="28"/>
      <c r="B1140" s="28"/>
      <c r="C1140" s="28"/>
      <c r="D1140" s="28"/>
      <c r="E1140" s="43"/>
      <c r="F1140" s="28"/>
      <c r="G1140" s="43"/>
      <c r="H1140" s="28"/>
    </row>
    <row r="1141" spans="1:8" x14ac:dyDescent="0.2">
      <c r="A1141" s="28"/>
      <c r="B1141" s="28"/>
      <c r="C1141" s="28"/>
      <c r="D1141" s="28"/>
      <c r="E1141" s="43"/>
      <c r="F1141" s="28"/>
      <c r="G1141" s="43"/>
      <c r="H1141" s="28"/>
    </row>
    <row r="1142" spans="1:8" x14ac:dyDescent="0.2">
      <c r="A1142" s="28"/>
      <c r="B1142" s="28"/>
      <c r="C1142" s="28"/>
      <c r="D1142" s="28"/>
      <c r="E1142" s="43"/>
      <c r="F1142" s="28"/>
      <c r="G1142" s="43"/>
      <c r="H1142" s="28"/>
    </row>
    <row r="1143" spans="1:8" x14ac:dyDescent="0.2">
      <c r="A1143" s="28"/>
      <c r="B1143" s="28"/>
      <c r="C1143" s="28"/>
      <c r="D1143" s="28"/>
      <c r="E1143" s="43"/>
      <c r="F1143" s="28"/>
      <c r="G1143" s="43"/>
      <c r="H1143" s="28"/>
    </row>
    <row r="1144" spans="1:8" x14ac:dyDescent="0.2">
      <c r="A1144" s="28"/>
      <c r="B1144" s="28"/>
      <c r="C1144" s="28"/>
      <c r="D1144" s="28"/>
      <c r="E1144" s="43"/>
      <c r="F1144" s="28"/>
      <c r="G1144" s="43"/>
      <c r="H1144" s="28"/>
    </row>
    <row r="1145" spans="1:8" x14ac:dyDescent="0.2">
      <c r="A1145" s="28"/>
      <c r="B1145" s="28"/>
      <c r="C1145" s="28"/>
      <c r="D1145" s="28"/>
      <c r="E1145" s="43"/>
      <c r="F1145" s="28"/>
      <c r="G1145" s="43"/>
      <c r="H1145" s="28"/>
    </row>
    <row r="1146" spans="1:8" x14ac:dyDescent="0.2">
      <c r="A1146" s="28"/>
      <c r="B1146" s="28"/>
      <c r="C1146" s="28"/>
      <c r="D1146" s="28"/>
      <c r="E1146" s="43"/>
      <c r="F1146" s="28"/>
      <c r="G1146" s="43"/>
      <c r="H1146" s="28"/>
    </row>
    <row r="1147" spans="1:8" x14ac:dyDescent="0.2">
      <c r="A1147" s="28"/>
      <c r="B1147" s="28"/>
      <c r="C1147" s="28"/>
      <c r="D1147" s="28"/>
      <c r="E1147" s="43"/>
      <c r="F1147" s="28"/>
      <c r="G1147" s="43"/>
      <c r="H1147" s="28"/>
    </row>
    <row r="1148" spans="1:8" x14ac:dyDescent="0.2">
      <c r="A1148" s="28"/>
      <c r="B1148" s="28"/>
      <c r="C1148" s="28"/>
      <c r="D1148" s="28"/>
      <c r="E1148" s="43"/>
      <c r="F1148" s="28"/>
      <c r="G1148" s="43"/>
      <c r="H1148" s="28"/>
    </row>
    <row r="1149" spans="1:8" x14ac:dyDescent="0.2">
      <c r="A1149" s="28"/>
      <c r="B1149" s="28"/>
      <c r="C1149" s="28"/>
      <c r="D1149" s="28"/>
      <c r="E1149" s="43"/>
      <c r="F1149" s="28"/>
      <c r="G1149" s="43"/>
      <c r="H1149" s="28"/>
    </row>
    <row r="1150" spans="1:8" x14ac:dyDescent="0.2">
      <c r="A1150" s="28"/>
      <c r="B1150" s="28"/>
      <c r="C1150" s="28"/>
      <c r="D1150" s="28"/>
      <c r="E1150" s="43"/>
      <c r="F1150" s="28"/>
      <c r="G1150" s="43"/>
      <c r="H1150" s="28"/>
    </row>
    <row r="1151" spans="1:8" x14ac:dyDescent="0.2">
      <c r="A1151" s="28"/>
      <c r="B1151" s="28"/>
      <c r="C1151" s="28"/>
      <c r="D1151" s="28"/>
      <c r="E1151" s="43"/>
      <c r="F1151" s="28"/>
      <c r="G1151" s="43"/>
      <c r="H1151" s="28"/>
    </row>
    <row r="1152" spans="1:8" x14ac:dyDescent="0.2">
      <c r="A1152" s="28"/>
      <c r="B1152" s="28"/>
      <c r="C1152" s="28"/>
      <c r="D1152" s="28"/>
      <c r="E1152" s="43"/>
      <c r="F1152" s="28"/>
      <c r="G1152" s="43"/>
      <c r="H1152" s="28"/>
    </row>
    <row r="1153" spans="1:8" x14ac:dyDescent="0.2">
      <c r="A1153" s="28"/>
      <c r="B1153" s="28"/>
      <c r="C1153" s="28"/>
      <c r="D1153" s="28"/>
      <c r="E1153" s="43"/>
      <c r="F1153" s="28"/>
      <c r="G1153" s="43"/>
      <c r="H1153" s="28"/>
    </row>
    <row r="1154" spans="1:8" x14ac:dyDescent="0.2">
      <c r="A1154" s="28"/>
      <c r="B1154" s="28"/>
      <c r="C1154" s="28"/>
      <c r="D1154" s="28"/>
      <c r="E1154" s="43"/>
      <c r="F1154" s="28"/>
      <c r="G1154" s="43"/>
      <c r="H1154" s="28"/>
    </row>
    <row r="1155" spans="1:8" x14ac:dyDescent="0.2">
      <c r="A1155" s="28"/>
      <c r="B1155" s="28"/>
      <c r="C1155" s="28"/>
      <c r="D1155" s="28"/>
      <c r="E1155" s="43"/>
      <c r="F1155" s="28"/>
      <c r="G1155" s="43"/>
      <c r="H1155" s="28"/>
    </row>
    <row r="1156" spans="1:8" x14ac:dyDescent="0.2">
      <c r="A1156" s="28"/>
      <c r="B1156" s="28"/>
      <c r="C1156" s="28"/>
      <c r="D1156" s="28"/>
      <c r="E1156" s="43"/>
      <c r="F1156" s="28"/>
      <c r="G1156" s="43"/>
      <c r="H1156" s="28"/>
    </row>
    <row r="1157" spans="1:8" x14ac:dyDescent="0.2">
      <c r="A1157" s="28"/>
      <c r="B1157" s="28"/>
      <c r="C1157" s="28"/>
      <c r="D1157" s="28"/>
      <c r="E1157" s="43"/>
      <c r="F1157" s="28"/>
      <c r="G1157" s="43"/>
      <c r="H1157" s="28"/>
    </row>
    <row r="1158" spans="1:8" x14ac:dyDescent="0.2">
      <c r="A1158" s="28"/>
      <c r="B1158" s="28"/>
      <c r="C1158" s="28"/>
      <c r="D1158" s="28"/>
      <c r="E1158" s="43"/>
      <c r="F1158" s="28"/>
      <c r="G1158" s="43"/>
      <c r="H1158" s="28"/>
    </row>
    <row r="1159" spans="1:8" x14ac:dyDescent="0.2">
      <c r="A1159" s="28"/>
      <c r="B1159" s="28"/>
      <c r="C1159" s="28"/>
      <c r="D1159" s="28"/>
      <c r="E1159" s="43"/>
      <c r="F1159" s="28"/>
      <c r="G1159" s="43"/>
      <c r="H1159" s="28"/>
    </row>
    <row r="1160" spans="1:8" x14ac:dyDescent="0.2">
      <c r="A1160" s="28"/>
      <c r="B1160" s="28"/>
      <c r="C1160" s="28"/>
      <c r="D1160" s="28"/>
      <c r="E1160" s="43"/>
      <c r="F1160" s="28"/>
      <c r="G1160" s="43"/>
      <c r="H1160" s="28"/>
    </row>
    <row r="1161" spans="1:8" x14ac:dyDescent="0.2">
      <c r="A1161" s="28"/>
      <c r="B1161" s="28"/>
      <c r="C1161" s="28"/>
      <c r="D1161" s="28"/>
      <c r="E1161" s="43"/>
      <c r="F1161" s="28"/>
      <c r="G1161" s="43"/>
      <c r="H1161" s="28"/>
    </row>
    <row r="1162" spans="1:8" x14ac:dyDescent="0.2">
      <c r="A1162" s="28"/>
      <c r="B1162" s="28"/>
      <c r="C1162" s="28"/>
      <c r="D1162" s="28"/>
      <c r="E1162" s="43"/>
      <c r="F1162" s="28"/>
      <c r="G1162" s="43"/>
      <c r="H1162" s="28"/>
    </row>
    <row r="1163" spans="1:8" x14ac:dyDescent="0.2">
      <c r="A1163" s="28"/>
      <c r="B1163" s="28"/>
      <c r="C1163" s="28"/>
      <c r="D1163" s="28"/>
      <c r="E1163" s="43"/>
      <c r="F1163" s="28"/>
      <c r="G1163" s="43"/>
      <c r="H1163" s="28"/>
    </row>
    <row r="1164" spans="1:8" x14ac:dyDescent="0.2">
      <c r="A1164" s="28"/>
      <c r="B1164" s="28"/>
      <c r="C1164" s="28"/>
      <c r="D1164" s="28"/>
      <c r="E1164" s="43"/>
      <c r="F1164" s="28"/>
      <c r="G1164" s="43"/>
      <c r="H1164" s="28"/>
    </row>
    <row r="1165" spans="1:8" x14ac:dyDescent="0.2">
      <c r="A1165" s="28"/>
      <c r="B1165" s="28"/>
      <c r="C1165" s="28"/>
      <c r="D1165" s="28"/>
      <c r="E1165" s="43"/>
      <c r="F1165" s="28"/>
      <c r="G1165" s="43"/>
      <c r="H1165" s="28"/>
    </row>
    <row r="1166" spans="1:8" x14ac:dyDescent="0.2">
      <c r="A1166" s="28"/>
      <c r="B1166" s="28"/>
      <c r="C1166" s="28"/>
      <c r="D1166" s="28"/>
      <c r="E1166" s="43"/>
      <c r="F1166" s="28"/>
      <c r="G1166" s="43"/>
      <c r="H1166" s="28"/>
    </row>
    <row r="1167" spans="1:8" x14ac:dyDescent="0.2">
      <c r="A1167" s="28"/>
      <c r="B1167" s="28"/>
      <c r="C1167" s="28"/>
      <c r="D1167" s="28"/>
      <c r="E1167" s="43"/>
      <c r="F1167" s="28"/>
      <c r="G1167" s="43"/>
      <c r="H1167" s="28"/>
    </row>
    <row r="1168" spans="1:8" x14ac:dyDescent="0.2">
      <c r="A1168" s="28"/>
      <c r="B1168" s="28"/>
      <c r="C1168" s="28"/>
      <c r="D1168" s="28"/>
      <c r="E1168" s="43"/>
      <c r="F1168" s="28"/>
      <c r="G1168" s="43"/>
      <c r="H1168" s="28"/>
    </row>
    <row r="1169" spans="1:8" x14ac:dyDescent="0.2">
      <c r="A1169" s="28"/>
      <c r="B1169" s="28"/>
      <c r="C1169" s="28"/>
      <c r="D1169" s="28"/>
      <c r="E1169" s="43"/>
      <c r="F1169" s="28"/>
      <c r="G1169" s="43"/>
      <c r="H1169" s="28"/>
    </row>
    <row r="1170" spans="1:8" x14ac:dyDescent="0.2">
      <c r="A1170" s="28"/>
      <c r="B1170" s="28"/>
      <c r="C1170" s="28"/>
      <c r="D1170" s="28"/>
      <c r="E1170" s="43"/>
      <c r="F1170" s="28"/>
      <c r="G1170" s="43"/>
      <c r="H1170" s="28"/>
    </row>
    <row r="1171" spans="1:8" x14ac:dyDescent="0.2">
      <c r="A1171" s="28"/>
      <c r="B1171" s="28"/>
      <c r="C1171" s="28"/>
      <c r="D1171" s="28"/>
      <c r="E1171" s="43"/>
      <c r="F1171" s="28"/>
      <c r="G1171" s="43"/>
      <c r="H1171" s="28"/>
    </row>
    <row r="1172" spans="1:8" x14ac:dyDescent="0.2">
      <c r="A1172" s="28"/>
      <c r="B1172" s="28"/>
      <c r="C1172" s="28"/>
      <c r="D1172" s="28"/>
      <c r="E1172" s="43"/>
      <c r="F1172" s="28"/>
      <c r="G1172" s="43"/>
      <c r="H1172" s="28"/>
    </row>
    <row r="1173" spans="1:8" x14ac:dyDescent="0.2">
      <c r="A1173" s="28"/>
      <c r="B1173" s="28"/>
      <c r="C1173" s="28"/>
      <c r="D1173" s="28"/>
      <c r="E1173" s="43"/>
      <c r="F1173" s="28"/>
      <c r="G1173" s="43"/>
      <c r="H1173" s="28"/>
    </row>
    <row r="1174" spans="1:8" x14ac:dyDescent="0.2">
      <c r="A1174" s="28"/>
      <c r="B1174" s="28"/>
      <c r="C1174" s="28"/>
      <c r="D1174" s="28"/>
      <c r="E1174" s="43"/>
      <c r="F1174" s="28"/>
      <c r="G1174" s="43"/>
      <c r="H1174" s="28"/>
    </row>
    <row r="1175" spans="1:8" x14ac:dyDescent="0.2">
      <c r="A1175" s="28"/>
      <c r="B1175" s="28"/>
      <c r="C1175" s="28"/>
      <c r="D1175" s="28"/>
      <c r="E1175" s="43"/>
      <c r="F1175" s="28"/>
      <c r="G1175" s="43"/>
      <c r="H1175" s="28"/>
    </row>
    <row r="1176" spans="1:8" x14ac:dyDescent="0.2">
      <c r="A1176" s="28"/>
      <c r="B1176" s="28"/>
      <c r="C1176" s="28"/>
      <c r="D1176" s="28"/>
      <c r="E1176" s="43"/>
      <c r="F1176" s="28"/>
      <c r="G1176" s="43"/>
      <c r="H1176" s="28"/>
    </row>
    <row r="1177" spans="1:8" x14ac:dyDescent="0.2">
      <c r="A1177" s="28"/>
      <c r="B1177" s="28"/>
      <c r="C1177" s="28"/>
      <c r="D1177" s="28"/>
      <c r="E1177" s="43"/>
      <c r="F1177" s="28"/>
      <c r="G1177" s="43"/>
      <c r="H1177" s="28"/>
    </row>
    <row r="1178" spans="1:8" x14ac:dyDescent="0.2">
      <c r="A1178" s="28"/>
      <c r="B1178" s="28"/>
      <c r="C1178" s="28"/>
      <c r="D1178" s="28"/>
      <c r="E1178" s="43"/>
      <c r="F1178" s="28"/>
      <c r="G1178" s="43"/>
      <c r="H1178" s="28"/>
    </row>
    <row r="1179" spans="1:8" x14ac:dyDescent="0.2">
      <c r="A1179" s="28"/>
      <c r="B1179" s="28"/>
      <c r="C1179" s="28"/>
      <c r="D1179" s="28"/>
      <c r="E1179" s="43"/>
      <c r="F1179" s="28"/>
      <c r="G1179" s="43"/>
      <c r="H1179" s="28"/>
    </row>
    <row r="1180" spans="1:8" x14ac:dyDescent="0.2">
      <c r="A1180" s="28"/>
      <c r="B1180" s="28"/>
      <c r="C1180" s="28"/>
      <c r="D1180" s="28"/>
      <c r="E1180" s="43"/>
      <c r="F1180" s="28"/>
      <c r="G1180" s="43"/>
      <c r="H1180" s="28"/>
    </row>
    <row r="1181" spans="1:8" x14ac:dyDescent="0.2">
      <c r="A1181" s="28"/>
      <c r="B1181" s="28"/>
      <c r="C1181" s="28"/>
      <c r="D1181" s="28"/>
      <c r="E1181" s="43"/>
      <c r="F1181" s="28"/>
      <c r="G1181" s="43"/>
      <c r="H1181" s="28"/>
    </row>
    <row r="1182" spans="1:8" x14ac:dyDescent="0.2">
      <c r="A1182" s="28"/>
      <c r="B1182" s="28"/>
      <c r="C1182" s="28"/>
      <c r="D1182" s="28"/>
      <c r="E1182" s="43"/>
      <c r="F1182" s="28"/>
      <c r="G1182" s="43"/>
      <c r="H1182" s="28"/>
    </row>
    <row r="1183" spans="1:8" x14ac:dyDescent="0.2">
      <c r="A1183" s="28"/>
      <c r="B1183" s="28"/>
      <c r="C1183" s="28"/>
      <c r="D1183" s="28"/>
      <c r="E1183" s="43"/>
      <c r="F1183" s="28"/>
      <c r="G1183" s="43"/>
      <c r="H1183" s="28"/>
    </row>
    <row r="1184" spans="1:8" x14ac:dyDescent="0.2">
      <c r="A1184" s="28"/>
      <c r="B1184" s="28"/>
      <c r="C1184" s="28"/>
      <c r="D1184" s="28"/>
      <c r="E1184" s="43"/>
      <c r="F1184" s="28"/>
      <c r="G1184" s="43"/>
      <c r="H1184" s="28"/>
    </row>
    <row r="1185" spans="1:8" x14ac:dyDescent="0.2">
      <c r="A1185" s="28"/>
      <c r="B1185" s="28"/>
      <c r="C1185" s="28"/>
      <c r="D1185" s="28"/>
      <c r="E1185" s="43"/>
      <c r="F1185" s="28"/>
      <c r="G1185" s="43"/>
      <c r="H1185" s="28"/>
    </row>
    <row r="1186" spans="1:8" x14ac:dyDescent="0.2">
      <c r="A1186" s="28"/>
      <c r="B1186" s="28"/>
      <c r="C1186" s="28"/>
      <c r="D1186" s="28"/>
      <c r="E1186" s="43"/>
      <c r="F1186" s="28"/>
      <c r="G1186" s="43"/>
      <c r="H1186" s="28"/>
    </row>
    <row r="1187" spans="1:8" x14ac:dyDescent="0.2">
      <c r="A1187" s="28"/>
      <c r="B1187" s="28"/>
      <c r="C1187" s="28"/>
      <c r="D1187" s="28"/>
      <c r="E1187" s="43"/>
      <c r="F1187" s="28"/>
      <c r="G1187" s="43"/>
      <c r="H1187" s="28"/>
    </row>
    <row r="1188" spans="1:8" x14ac:dyDescent="0.2">
      <c r="A1188" s="28"/>
      <c r="B1188" s="28"/>
      <c r="C1188" s="28"/>
      <c r="D1188" s="28"/>
      <c r="E1188" s="43"/>
      <c r="F1188" s="28"/>
      <c r="G1188" s="43"/>
      <c r="H1188" s="28"/>
    </row>
    <row r="1189" spans="1:8" x14ac:dyDescent="0.2">
      <c r="A1189" s="28"/>
      <c r="B1189" s="28"/>
      <c r="C1189" s="28"/>
      <c r="D1189" s="28"/>
      <c r="E1189" s="43"/>
      <c r="F1189" s="28"/>
      <c r="G1189" s="43"/>
      <c r="H1189" s="28"/>
    </row>
    <row r="1190" spans="1:8" x14ac:dyDescent="0.2">
      <c r="A1190" s="28"/>
      <c r="B1190" s="28"/>
      <c r="C1190" s="28"/>
      <c r="D1190" s="28"/>
      <c r="E1190" s="43"/>
      <c r="F1190" s="28"/>
      <c r="G1190" s="43"/>
      <c r="H1190" s="28"/>
    </row>
    <row r="1191" spans="1:8" x14ac:dyDescent="0.2">
      <c r="A1191" s="28"/>
      <c r="B1191" s="28"/>
      <c r="C1191" s="28"/>
      <c r="D1191" s="28"/>
      <c r="E1191" s="43"/>
      <c r="F1191" s="28"/>
      <c r="G1191" s="43"/>
      <c r="H1191" s="28"/>
    </row>
    <row r="1192" spans="1:8" x14ac:dyDescent="0.2">
      <c r="A1192" s="28"/>
      <c r="B1192" s="28"/>
      <c r="C1192" s="28"/>
      <c r="D1192" s="28"/>
      <c r="E1192" s="43"/>
      <c r="F1192" s="28"/>
      <c r="G1192" s="43"/>
      <c r="H1192" s="28"/>
    </row>
    <row r="1193" spans="1:8" x14ac:dyDescent="0.2">
      <c r="A1193" s="28"/>
      <c r="B1193" s="28"/>
      <c r="C1193" s="28"/>
      <c r="D1193" s="28"/>
      <c r="E1193" s="43"/>
      <c r="F1193" s="28"/>
      <c r="G1193" s="43"/>
      <c r="H1193" s="28"/>
    </row>
    <row r="1194" spans="1:8" x14ac:dyDescent="0.2">
      <c r="A1194" s="28"/>
      <c r="B1194" s="28"/>
      <c r="C1194" s="28"/>
      <c r="D1194" s="28"/>
      <c r="E1194" s="43"/>
      <c r="F1194" s="28"/>
      <c r="G1194" s="43"/>
      <c r="H1194" s="28"/>
    </row>
    <row r="1195" spans="1:8" x14ac:dyDescent="0.2">
      <c r="A1195" s="28"/>
      <c r="B1195" s="28"/>
      <c r="C1195" s="28"/>
      <c r="D1195" s="28"/>
      <c r="E1195" s="43"/>
      <c r="F1195" s="28"/>
      <c r="G1195" s="43"/>
      <c r="H1195" s="28"/>
    </row>
    <row r="1196" spans="1:8" x14ac:dyDescent="0.2">
      <c r="A1196" s="28"/>
      <c r="B1196" s="28"/>
      <c r="C1196" s="28"/>
      <c r="D1196" s="28"/>
      <c r="E1196" s="43"/>
      <c r="F1196" s="28"/>
      <c r="G1196" s="43"/>
      <c r="H1196" s="28"/>
    </row>
    <row r="1197" spans="1:8" x14ac:dyDescent="0.2">
      <c r="A1197" s="28"/>
      <c r="B1197" s="28"/>
      <c r="C1197" s="28"/>
      <c r="D1197" s="28"/>
      <c r="E1197" s="43"/>
      <c r="F1197" s="28"/>
      <c r="G1197" s="43"/>
      <c r="H1197" s="28"/>
    </row>
    <row r="1198" spans="1:8" x14ac:dyDescent="0.2">
      <c r="A1198" s="28"/>
      <c r="B1198" s="28"/>
      <c r="C1198" s="28"/>
      <c r="D1198" s="28"/>
      <c r="E1198" s="43"/>
      <c r="F1198" s="28"/>
      <c r="G1198" s="43"/>
      <c r="H1198" s="28"/>
    </row>
    <row r="1199" spans="1:8" x14ac:dyDescent="0.2">
      <c r="A1199" s="28"/>
      <c r="B1199" s="28"/>
      <c r="C1199" s="28"/>
      <c r="D1199" s="28"/>
      <c r="E1199" s="43"/>
      <c r="F1199" s="28"/>
      <c r="G1199" s="43"/>
      <c r="H1199" s="28"/>
    </row>
    <row r="1200" spans="1:8" x14ac:dyDescent="0.2">
      <c r="A1200" s="28"/>
      <c r="B1200" s="28"/>
      <c r="C1200" s="28"/>
      <c r="D1200" s="28"/>
      <c r="E1200" s="43"/>
      <c r="F1200" s="28"/>
      <c r="G1200" s="43"/>
      <c r="H1200" s="28"/>
    </row>
    <row r="1201" spans="1:8" x14ac:dyDescent="0.2">
      <c r="A1201" s="28"/>
      <c r="B1201" s="28"/>
      <c r="C1201" s="28"/>
      <c r="D1201" s="28"/>
      <c r="E1201" s="43"/>
      <c r="F1201" s="28"/>
      <c r="G1201" s="43"/>
      <c r="H1201" s="28"/>
    </row>
    <row r="1202" spans="1:8" x14ac:dyDescent="0.2">
      <c r="A1202" s="28"/>
      <c r="B1202" s="28"/>
      <c r="C1202" s="28"/>
      <c r="D1202" s="28"/>
      <c r="E1202" s="43"/>
      <c r="F1202" s="28"/>
      <c r="G1202" s="43"/>
      <c r="H1202" s="28"/>
    </row>
    <row r="1203" spans="1:8" x14ac:dyDescent="0.2">
      <c r="A1203" s="28"/>
      <c r="B1203" s="28"/>
      <c r="C1203" s="28"/>
      <c r="D1203" s="28"/>
      <c r="E1203" s="43"/>
      <c r="F1203" s="28"/>
      <c r="G1203" s="43"/>
      <c r="H1203" s="28"/>
    </row>
    <row r="1204" spans="1:8" x14ac:dyDescent="0.2">
      <c r="A1204" s="28"/>
      <c r="B1204" s="28"/>
      <c r="C1204" s="28"/>
      <c r="D1204" s="28"/>
      <c r="E1204" s="43"/>
      <c r="F1204" s="28"/>
      <c r="G1204" s="43"/>
      <c r="H1204" s="28"/>
    </row>
    <row r="1205" spans="1:8" x14ac:dyDescent="0.2">
      <c r="A1205" s="28"/>
      <c r="B1205" s="28"/>
      <c r="C1205" s="28"/>
      <c r="D1205" s="28"/>
      <c r="E1205" s="43"/>
      <c r="F1205" s="28"/>
      <c r="G1205" s="43"/>
      <c r="H1205" s="28"/>
    </row>
    <row r="1206" spans="1:8" x14ac:dyDescent="0.2">
      <c r="A1206" s="28"/>
      <c r="B1206" s="28"/>
      <c r="C1206" s="28"/>
      <c r="D1206" s="28"/>
      <c r="E1206" s="43"/>
      <c r="F1206" s="28"/>
      <c r="G1206" s="43"/>
      <c r="H1206" s="28"/>
    </row>
    <row r="1207" spans="1:8" x14ac:dyDescent="0.2">
      <c r="A1207" s="28"/>
      <c r="B1207" s="28"/>
      <c r="C1207" s="28"/>
      <c r="D1207" s="28"/>
      <c r="E1207" s="43"/>
      <c r="F1207" s="28"/>
      <c r="G1207" s="43"/>
      <c r="H1207" s="28"/>
    </row>
    <row r="1208" spans="1:8" x14ac:dyDescent="0.2">
      <c r="A1208" s="28"/>
      <c r="B1208" s="28"/>
      <c r="C1208" s="28"/>
      <c r="D1208" s="28"/>
      <c r="E1208" s="43"/>
      <c r="F1208" s="28"/>
      <c r="G1208" s="43"/>
      <c r="H1208" s="28"/>
    </row>
    <row r="1209" spans="1:8" x14ac:dyDescent="0.2">
      <c r="A1209" s="28"/>
      <c r="B1209" s="28"/>
      <c r="C1209" s="28"/>
      <c r="D1209" s="28"/>
      <c r="E1209" s="43"/>
      <c r="F1209" s="28"/>
      <c r="G1209" s="43"/>
      <c r="H1209" s="28"/>
    </row>
    <row r="1210" spans="1:8" x14ac:dyDescent="0.2">
      <c r="A1210" s="28"/>
      <c r="B1210" s="28"/>
      <c r="C1210" s="28"/>
      <c r="D1210" s="28"/>
      <c r="E1210" s="43"/>
      <c r="F1210" s="28"/>
      <c r="G1210" s="43"/>
      <c r="H1210" s="28"/>
    </row>
    <row r="1211" spans="1:8" x14ac:dyDescent="0.2">
      <c r="A1211" s="28"/>
      <c r="B1211" s="28"/>
      <c r="C1211" s="28"/>
      <c r="D1211" s="28"/>
      <c r="E1211" s="43"/>
      <c r="F1211" s="28"/>
      <c r="G1211" s="43"/>
      <c r="H1211" s="28"/>
    </row>
    <row r="1212" spans="1:8" x14ac:dyDescent="0.2">
      <c r="A1212" s="28"/>
      <c r="B1212" s="28"/>
      <c r="C1212" s="28"/>
      <c r="D1212" s="28"/>
      <c r="E1212" s="43"/>
      <c r="F1212" s="28"/>
      <c r="G1212" s="43"/>
      <c r="H1212" s="28"/>
    </row>
    <row r="1213" spans="1:8" x14ac:dyDescent="0.2">
      <c r="A1213" s="28"/>
      <c r="B1213" s="28"/>
      <c r="C1213" s="28"/>
      <c r="D1213" s="28"/>
      <c r="E1213" s="43"/>
      <c r="F1213" s="28"/>
      <c r="G1213" s="43"/>
      <c r="H1213" s="28"/>
    </row>
    <row r="1214" spans="1:8" x14ac:dyDescent="0.2">
      <c r="A1214" s="28"/>
      <c r="B1214" s="28"/>
      <c r="C1214" s="28"/>
      <c r="D1214" s="28"/>
      <c r="E1214" s="43"/>
      <c r="F1214" s="28"/>
      <c r="G1214" s="43"/>
      <c r="H1214" s="28"/>
    </row>
    <row r="1215" spans="1:8" x14ac:dyDescent="0.2">
      <c r="A1215" s="28"/>
      <c r="B1215" s="28"/>
      <c r="C1215" s="28"/>
      <c r="D1215" s="28"/>
      <c r="E1215" s="43"/>
      <c r="F1215" s="28"/>
      <c r="G1215" s="43"/>
      <c r="H1215" s="28"/>
    </row>
    <row r="1216" spans="1:8" x14ac:dyDescent="0.2">
      <c r="A1216" s="28"/>
      <c r="B1216" s="28"/>
      <c r="C1216" s="28"/>
      <c r="D1216" s="28"/>
      <c r="E1216" s="43"/>
      <c r="F1216" s="28"/>
      <c r="G1216" s="43"/>
      <c r="H1216" s="28"/>
    </row>
    <row r="1217" spans="1:8" x14ac:dyDescent="0.2">
      <c r="A1217" s="28"/>
      <c r="B1217" s="28"/>
      <c r="C1217" s="28"/>
      <c r="D1217" s="28"/>
      <c r="E1217" s="43"/>
      <c r="F1217" s="28"/>
      <c r="G1217" s="43"/>
      <c r="H1217" s="28"/>
    </row>
    <row r="1218" spans="1:8" x14ac:dyDescent="0.2">
      <c r="A1218" s="28"/>
      <c r="B1218" s="28"/>
      <c r="C1218" s="28"/>
      <c r="D1218" s="28"/>
      <c r="E1218" s="43"/>
      <c r="F1218" s="28"/>
      <c r="G1218" s="43"/>
      <c r="H1218" s="28"/>
    </row>
    <row r="1219" spans="1:8" x14ac:dyDescent="0.2">
      <c r="A1219" s="28"/>
      <c r="B1219" s="28"/>
      <c r="C1219" s="28"/>
      <c r="D1219" s="28"/>
      <c r="E1219" s="43"/>
      <c r="F1219" s="28"/>
      <c r="G1219" s="43"/>
      <c r="H1219" s="28"/>
    </row>
    <row r="1220" spans="1:8" x14ac:dyDescent="0.2">
      <c r="A1220" s="28"/>
      <c r="B1220" s="28"/>
      <c r="C1220" s="28"/>
      <c r="D1220" s="28"/>
      <c r="E1220" s="43"/>
      <c r="F1220" s="28"/>
      <c r="G1220" s="43"/>
      <c r="H1220" s="28"/>
    </row>
    <row r="1221" spans="1:8" x14ac:dyDescent="0.2">
      <c r="A1221" s="28"/>
      <c r="B1221" s="28"/>
      <c r="C1221" s="28"/>
      <c r="D1221" s="28"/>
      <c r="E1221" s="43"/>
      <c r="F1221" s="28"/>
      <c r="G1221" s="43"/>
      <c r="H1221" s="28"/>
    </row>
    <row r="1222" spans="1:8" x14ac:dyDescent="0.2">
      <c r="A1222" s="28"/>
      <c r="B1222" s="28"/>
      <c r="C1222" s="28"/>
      <c r="D1222" s="28"/>
      <c r="E1222" s="43"/>
      <c r="F1222" s="28"/>
      <c r="G1222" s="43"/>
      <c r="H1222" s="28"/>
    </row>
    <row r="1223" spans="1:8" x14ac:dyDescent="0.2">
      <c r="A1223" s="28"/>
      <c r="B1223" s="28"/>
      <c r="C1223" s="28"/>
      <c r="D1223" s="28"/>
      <c r="E1223" s="43"/>
      <c r="F1223" s="28"/>
      <c r="G1223" s="43"/>
      <c r="H1223" s="28"/>
    </row>
    <row r="1224" spans="1:8" x14ac:dyDescent="0.2">
      <c r="A1224" s="28"/>
      <c r="B1224" s="28"/>
      <c r="C1224" s="28"/>
      <c r="D1224" s="28"/>
      <c r="E1224" s="43"/>
      <c r="F1224" s="28"/>
      <c r="G1224" s="43"/>
      <c r="H1224" s="28"/>
    </row>
    <row r="1225" spans="1:8" x14ac:dyDescent="0.2">
      <c r="A1225" s="28"/>
      <c r="B1225" s="28"/>
      <c r="C1225" s="28"/>
      <c r="D1225" s="28"/>
      <c r="E1225" s="43"/>
      <c r="F1225" s="28"/>
      <c r="G1225" s="43"/>
      <c r="H1225" s="28"/>
    </row>
    <row r="1226" spans="1:8" x14ac:dyDescent="0.2">
      <c r="A1226" s="28"/>
      <c r="B1226" s="28"/>
      <c r="C1226" s="28"/>
      <c r="D1226" s="28"/>
      <c r="E1226" s="43"/>
      <c r="F1226" s="28"/>
      <c r="G1226" s="43"/>
      <c r="H1226" s="28"/>
    </row>
    <row r="1227" spans="1:8" x14ac:dyDescent="0.2">
      <c r="A1227" s="28"/>
      <c r="B1227" s="28"/>
      <c r="C1227" s="28"/>
      <c r="D1227" s="28"/>
      <c r="E1227" s="43"/>
      <c r="F1227" s="28"/>
      <c r="G1227" s="43"/>
      <c r="H1227" s="28"/>
    </row>
    <row r="1228" spans="1:8" x14ac:dyDescent="0.2">
      <c r="A1228" s="28"/>
      <c r="B1228" s="28"/>
      <c r="C1228" s="28"/>
      <c r="D1228" s="28"/>
      <c r="E1228" s="43"/>
      <c r="F1228" s="28"/>
      <c r="G1228" s="43"/>
      <c r="H1228" s="28"/>
    </row>
    <row r="1229" spans="1:8" x14ac:dyDescent="0.2">
      <c r="A1229" s="28"/>
      <c r="B1229" s="28"/>
      <c r="C1229" s="28"/>
      <c r="D1229" s="28"/>
      <c r="E1229" s="43"/>
      <c r="F1229" s="28"/>
      <c r="G1229" s="43"/>
      <c r="H1229" s="28"/>
    </row>
    <row r="1230" spans="1:8" x14ac:dyDescent="0.2">
      <c r="A1230" s="28"/>
      <c r="B1230" s="28"/>
      <c r="C1230" s="28"/>
      <c r="D1230" s="28"/>
      <c r="E1230" s="43"/>
      <c r="F1230" s="28"/>
      <c r="G1230" s="43"/>
      <c r="H1230" s="28"/>
    </row>
    <row r="1231" spans="1:8" x14ac:dyDescent="0.2">
      <c r="A1231" s="28"/>
      <c r="B1231" s="28"/>
      <c r="C1231" s="28"/>
      <c r="D1231" s="28"/>
      <c r="E1231" s="43"/>
      <c r="F1231" s="28"/>
      <c r="G1231" s="43"/>
      <c r="H1231" s="28"/>
    </row>
    <row r="1232" spans="1:8" x14ac:dyDescent="0.2">
      <c r="A1232" s="28"/>
      <c r="B1232" s="28"/>
      <c r="C1232" s="28"/>
      <c r="D1232" s="28"/>
      <c r="E1232" s="43"/>
      <c r="F1232" s="28"/>
      <c r="G1232" s="43"/>
      <c r="H1232" s="28"/>
    </row>
    <row r="1233" spans="1:8" x14ac:dyDescent="0.2">
      <c r="A1233" s="28"/>
      <c r="B1233" s="28"/>
      <c r="C1233" s="28"/>
      <c r="D1233" s="28"/>
      <c r="E1233" s="43"/>
      <c r="F1233" s="28"/>
      <c r="G1233" s="43"/>
      <c r="H1233" s="28"/>
    </row>
    <row r="1234" spans="1:8" x14ac:dyDescent="0.2">
      <c r="A1234" s="28"/>
      <c r="B1234" s="28"/>
      <c r="C1234" s="28"/>
      <c r="D1234" s="28"/>
      <c r="E1234" s="43"/>
      <c r="F1234" s="28"/>
      <c r="G1234" s="43"/>
      <c r="H1234" s="28"/>
    </row>
    <row r="1235" spans="1:8" x14ac:dyDescent="0.2">
      <c r="A1235" s="28"/>
      <c r="B1235" s="28"/>
      <c r="C1235" s="28"/>
      <c r="D1235" s="28"/>
      <c r="E1235" s="43"/>
      <c r="F1235" s="28"/>
      <c r="G1235" s="43"/>
      <c r="H1235" s="28"/>
    </row>
    <row r="1236" spans="1:8" x14ac:dyDescent="0.2">
      <c r="A1236" s="28"/>
      <c r="B1236" s="28"/>
      <c r="C1236" s="28"/>
      <c r="D1236" s="28"/>
      <c r="E1236" s="43"/>
      <c r="F1236" s="28"/>
      <c r="G1236" s="43"/>
      <c r="H1236" s="28"/>
    </row>
    <row r="1237" spans="1:8" x14ac:dyDescent="0.2">
      <c r="A1237" s="28"/>
      <c r="B1237" s="28"/>
      <c r="C1237" s="28"/>
      <c r="D1237" s="28"/>
      <c r="E1237" s="43"/>
      <c r="F1237" s="28"/>
      <c r="G1237" s="43"/>
      <c r="H1237" s="28"/>
    </row>
    <row r="1238" spans="1:8" x14ac:dyDescent="0.2">
      <c r="A1238" s="28"/>
      <c r="B1238" s="28"/>
      <c r="C1238" s="28"/>
      <c r="D1238" s="28"/>
      <c r="E1238" s="43"/>
      <c r="F1238" s="28"/>
      <c r="G1238" s="43"/>
      <c r="H1238" s="28"/>
    </row>
    <row r="1239" spans="1:8" x14ac:dyDescent="0.2">
      <c r="A1239" s="28"/>
      <c r="B1239" s="28"/>
      <c r="C1239" s="28"/>
      <c r="D1239" s="28"/>
      <c r="E1239" s="43"/>
      <c r="F1239" s="28"/>
      <c r="G1239" s="43"/>
      <c r="H1239" s="28"/>
    </row>
    <row r="1240" spans="1:8" x14ac:dyDescent="0.2">
      <c r="A1240" s="28"/>
      <c r="B1240" s="28"/>
      <c r="C1240" s="28"/>
      <c r="D1240" s="28"/>
      <c r="E1240" s="43"/>
      <c r="F1240" s="28"/>
      <c r="G1240" s="43"/>
      <c r="H1240" s="28"/>
    </row>
    <row r="1241" spans="1:8" x14ac:dyDescent="0.2">
      <c r="A1241" s="28"/>
      <c r="B1241" s="28"/>
      <c r="C1241" s="28"/>
      <c r="D1241" s="28"/>
      <c r="E1241" s="43"/>
      <c r="F1241" s="28"/>
      <c r="G1241" s="43"/>
      <c r="H1241" s="28"/>
    </row>
    <row r="1242" spans="1:8" x14ac:dyDescent="0.2">
      <c r="A1242" s="28"/>
      <c r="B1242" s="28"/>
      <c r="C1242" s="28"/>
      <c r="D1242" s="28"/>
      <c r="E1242" s="43"/>
      <c r="F1242" s="28"/>
      <c r="G1242" s="43"/>
      <c r="H1242" s="28"/>
    </row>
    <row r="1243" spans="1:8" x14ac:dyDescent="0.2">
      <c r="A1243" s="28"/>
      <c r="B1243" s="28"/>
      <c r="C1243" s="28"/>
      <c r="D1243" s="28"/>
      <c r="E1243" s="43"/>
      <c r="F1243" s="28"/>
      <c r="G1243" s="43"/>
      <c r="H1243" s="28"/>
    </row>
    <row r="1244" spans="1:8" x14ac:dyDescent="0.2">
      <c r="A1244" s="28"/>
      <c r="B1244" s="28"/>
      <c r="C1244" s="28"/>
      <c r="D1244" s="28"/>
      <c r="E1244" s="43"/>
      <c r="F1244" s="28"/>
      <c r="G1244" s="43"/>
      <c r="H1244" s="28"/>
    </row>
    <row r="1245" spans="1:8" x14ac:dyDescent="0.2">
      <c r="A1245" s="28"/>
      <c r="B1245" s="28"/>
      <c r="C1245" s="28"/>
      <c r="D1245" s="28"/>
      <c r="E1245" s="43"/>
      <c r="F1245" s="28"/>
      <c r="G1245" s="43"/>
      <c r="H1245" s="28"/>
    </row>
    <row r="1246" spans="1:8" x14ac:dyDescent="0.2">
      <c r="A1246" s="28"/>
      <c r="B1246" s="28"/>
      <c r="C1246" s="28"/>
      <c r="D1246" s="28"/>
      <c r="E1246" s="43"/>
      <c r="F1246" s="28"/>
      <c r="G1246" s="43"/>
      <c r="H1246" s="28"/>
    </row>
    <row r="1247" spans="1:8" x14ac:dyDescent="0.2">
      <c r="A1247" s="28"/>
      <c r="B1247" s="28"/>
      <c r="C1247" s="28"/>
      <c r="D1247" s="28"/>
      <c r="E1247" s="43"/>
      <c r="F1247" s="28"/>
      <c r="G1247" s="43"/>
      <c r="H1247" s="28"/>
    </row>
    <row r="1248" spans="1:8" x14ac:dyDescent="0.2">
      <c r="A1248" s="28"/>
      <c r="B1248" s="28"/>
      <c r="C1248" s="28"/>
      <c r="D1248" s="28"/>
      <c r="E1248" s="43"/>
      <c r="F1248" s="28"/>
      <c r="G1248" s="43"/>
      <c r="H1248" s="28"/>
    </row>
    <row r="1249" spans="1:8" x14ac:dyDescent="0.2">
      <c r="A1249" s="28"/>
      <c r="B1249" s="28"/>
      <c r="C1249" s="28"/>
      <c r="D1249" s="28"/>
      <c r="E1249" s="43"/>
      <c r="F1249" s="28"/>
      <c r="G1249" s="43"/>
      <c r="H1249" s="28"/>
    </row>
    <row r="1250" spans="1:8" x14ac:dyDescent="0.2">
      <c r="A1250" s="28"/>
      <c r="B1250" s="28"/>
      <c r="C1250" s="28"/>
      <c r="D1250" s="28"/>
      <c r="E1250" s="43"/>
      <c r="F1250" s="28"/>
      <c r="G1250" s="43"/>
      <c r="H1250" s="28"/>
    </row>
    <row r="1251" spans="1:8" x14ac:dyDescent="0.2">
      <c r="A1251" s="28"/>
      <c r="B1251" s="28"/>
      <c r="C1251" s="28"/>
      <c r="D1251" s="28"/>
      <c r="E1251" s="43"/>
      <c r="F1251" s="28"/>
      <c r="G1251" s="43"/>
      <c r="H1251" s="28"/>
    </row>
    <row r="1252" spans="1:8" x14ac:dyDescent="0.2">
      <c r="A1252" s="28"/>
      <c r="B1252" s="28"/>
      <c r="C1252" s="28"/>
      <c r="D1252" s="28"/>
      <c r="E1252" s="43"/>
      <c r="F1252" s="28"/>
      <c r="G1252" s="43"/>
      <c r="H1252" s="28"/>
    </row>
    <row r="1253" spans="1:8" x14ac:dyDescent="0.2">
      <c r="A1253" s="28"/>
      <c r="B1253" s="28"/>
      <c r="C1253" s="28"/>
      <c r="D1253" s="28"/>
      <c r="E1253" s="43"/>
      <c r="F1253" s="28"/>
      <c r="G1253" s="43"/>
      <c r="H1253" s="28"/>
    </row>
    <row r="1254" spans="1:8" x14ac:dyDescent="0.2">
      <c r="A1254" s="28"/>
      <c r="B1254" s="28"/>
      <c r="C1254" s="28"/>
      <c r="D1254" s="28"/>
      <c r="E1254" s="43"/>
      <c r="F1254" s="28"/>
      <c r="G1254" s="43"/>
      <c r="H1254" s="28"/>
    </row>
    <row r="1255" spans="1:8" x14ac:dyDescent="0.2">
      <c r="A1255" s="28"/>
      <c r="B1255" s="28"/>
      <c r="C1255" s="28"/>
      <c r="D1255" s="28"/>
      <c r="E1255" s="43"/>
      <c r="F1255" s="28"/>
      <c r="G1255" s="43"/>
      <c r="H1255" s="28"/>
    </row>
    <row r="1256" spans="1:8" x14ac:dyDescent="0.2">
      <c r="A1256" s="28"/>
      <c r="B1256" s="28"/>
      <c r="C1256" s="28"/>
      <c r="D1256" s="28"/>
      <c r="E1256" s="43"/>
      <c r="F1256" s="28"/>
      <c r="G1256" s="43"/>
      <c r="H1256" s="28"/>
    </row>
    <row r="1257" spans="1:8" x14ac:dyDescent="0.2">
      <c r="A1257" s="28"/>
      <c r="B1257" s="28"/>
      <c r="C1257" s="28"/>
      <c r="D1257" s="28"/>
      <c r="E1257" s="43"/>
      <c r="F1257" s="28"/>
      <c r="G1257" s="43"/>
      <c r="H1257" s="28"/>
    </row>
    <row r="1258" spans="1:8" x14ac:dyDescent="0.2">
      <c r="A1258" s="28"/>
      <c r="B1258" s="28"/>
      <c r="C1258" s="28"/>
      <c r="D1258" s="28"/>
      <c r="E1258" s="43"/>
      <c r="F1258" s="28"/>
      <c r="G1258" s="43"/>
      <c r="H1258" s="28"/>
    </row>
    <row r="1259" spans="1:8" x14ac:dyDescent="0.2">
      <c r="A1259" s="28"/>
      <c r="B1259" s="28"/>
      <c r="C1259" s="28"/>
      <c r="D1259" s="28"/>
      <c r="E1259" s="43"/>
      <c r="F1259" s="28"/>
      <c r="G1259" s="43"/>
      <c r="H1259" s="28"/>
    </row>
    <row r="1260" spans="1:8" x14ac:dyDescent="0.2">
      <c r="A1260" s="28"/>
      <c r="B1260" s="28"/>
      <c r="C1260" s="28"/>
      <c r="D1260" s="28"/>
      <c r="E1260" s="43"/>
      <c r="F1260" s="28"/>
      <c r="G1260" s="43"/>
      <c r="H1260" s="28"/>
    </row>
    <row r="1261" spans="1:8" x14ac:dyDescent="0.2">
      <c r="A1261" s="28"/>
      <c r="B1261" s="28"/>
      <c r="C1261" s="28"/>
      <c r="D1261" s="28"/>
      <c r="E1261" s="43"/>
      <c r="F1261" s="28"/>
      <c r="G1261" s="43"/>
      <c r="H1261" s="28"/>
    </row>
    <row r="1262" spans="1:8" x14ac:dyDescent="0.2">
      <c r="A1262" s="28"/>
      <c r="B1262" s="28"/>
      <c r="C1262" s="28"/>
      <c r="D1262" s="28"/>
      <c r="E1262" s="43"/>
      <c r="F1262" s="28"/>
      <c r="G1262" s="43"/>
      <c r="H1262" s="28"/>
    </row>
    <row r="1263" spans="1:8" x14ac:dyDescent="0.2">
      <c r="A1263" s="28"/>
      <c r="B1263" s="28"/>
      <c r="C1263" s="28"/>
      <c r="D1263" s="28"/>
      <c r="E1263" s="43"/>
      <c r="F1263" s="28"/>
      <c r="G1263" s="43"/>
      <c r="H1263" s="28"/>
    </row>
    <row r="1264" spans="1:8" x14ac:dyDescent="0.2">
      <c r="A1264" s="28"/>
      <c r="B1264" s="28"/>
      <c r="C1264" s="28"/>
      <c r="D1264" s="28"/>
      <c r="E1264" s="43"/>
      <c r="F1264" s="28"/>
      <c r="G1264" s="43"/>
      <c r="H1264" s="28"/>
    </row>
    <row r="1265" spans="1:8" x14ac:dyDescent="0.2">
      <c r="A1265" s="28"/>
      <c r="B1265" s="28"/>
      <c r="C1265" s="28"/>
      <c r="D1265" s="28"/>
      <c r="E1265" s="43"/>
      <c r="F1265" s="28"/>
      <c r="G1265" s="43"/>
      <c r="H1265" s="28"/>
    </row>
    <row r="1266" spans="1:8" x14ac:dyDescent="0.2">
      <c r="A1266" s="28"/>
      <c r="B1266" s="28"/>
      <c r="C1266" s="28"/>
      <c r="D1266" s="28"/>
      <c r="E1266" s="43"/>
      <c r="F1266" s="28"/>
      <c r="G1266" s="43"/>
      <c r="H1266" s="28"/>
    </row>
    <row r="1267" spans="1:8" x14ac:dyDescent="0.2">
      <c r="A1267" s="28"/>
      <c r="B1267" s="28"/>
      <c r="C1267" s="28"/>
      <c r="D1267" s="28"/>
      <c r="E1267" s="43"/>
      <c r="F1267" s="28"/>
      <c r="G1267" s="43"/>
      <c r="H1267" s="28"/>
    </row>
    <row r="1268" spans="1:8" x14ac:dyDescent="0.2">
      <c r="A1268" s="28"/>
      <c r="B1268" s="28"/>
      <c r="C1268" s="28"/>
      <c r="D1268" s="28"/>
      <c r="E1268" s="43"/>
      <c r="F1268" s="28"/>
      <c r="G1268" s="43"/>
      <c r="H1268" s="28"/>
    </row>
    <row r="1269" spans="1:8" x14ac:dyDescent="0.2">
      <c r="A1269" s="28"/>
      <c r="B1269" s="28"/>
      <c r="C1269" s="28"/>
      <c r="D1269" s="28"/>
      <c r="E1269" s="43"/>
      <c r="F1269" s="28"/>
      <c r="G1269" s="43"/>
      <c r="H1269" s="28"/>
    </row>
    <row r="1270" spans="1:8" x14ac:dyDescent="0.2">
      <c r="A1270" s="28"/>
      <c r="B1270" s="28"/>
      <c r="C1270" s="28"/>
      <c r="D1270" s="28"/>
      <c r="E1270" s="43"/>
      <c r="F1270" s="28"/>
      <c r="G1270" s="43"/>
      <c r="H1270" s="28"/>
    </row>
    <row r="1271" spans="1:8" x14ac:dyDescent="0.2">
      <c r="A1271" s="28"/>
      <c r="B1271" s="28"/>
      <c r="C1271" s="28"/>
      <c r="D1271" s="28"/>
      <c r="E1271" s="43"/>
      <c r="F1271" s="28"/>
      <c r="G1271" s="43"/>
      <c r="H1271" s="28"/>
    </row>
    <row r="1272" spans="1:8" x14ac:dyDescent="0.2">
      <c r="A1272" s="28"/>
      <c r="B1272" s="28"/>
      <c r="C1272" s="28"/>
      <c r="D1272" s="28"/>
      <c r="E1272" s="43"/>
      <c r="F1272" s="28"/>
      <c r="G1272" s="43"/>
      <c r="H1272" s="28"/>
    </row>
    <row r="1273" spans="1:8" x14ac:dyDescent="0.2">
      <c r="A1273" s="28"/>
      <c r="B1273" s="28"/>
      <c r="C1273" s="28"/>
      <c r="D1273" s="28"/>
      <c r="E1273" s="43"/>
      <c r="F1273" s="28"/>
      <c r="G1273" s="43"/>
      <c r="H1273" s="28"/>
    </row>
    <row r="1274" spans="1:8" x14ac:dyDescent="0.2">
      <c r="A1274" s="28"/>
      <c r="B1274" s="28"/>
      <c r="C1274" s="28"/>
      <c r="D1274" s="28"/>
      <c r="E1274" s="43"/>
      <c r="F1274" s="28"/>
      <c r="G1274" s="43"/>
      <c r="H1274" s="28"/>
    </row>
    <row r="1275" spans="1:8" x14ac:dyDescent="0.2">
      <c r="A1275" s="28"/>
      <c r="B1275" s="28"/>
      <c r="C1275" s="28"/>
      <c r="D1275" s="28"/>
      <c r="E1275" s="43"/>
      <c r="F1275" s="28"/>
      <c r="G1275" s="43"/>
      <c r="H1275" s="28"/>
    </row>
    <row r="1276" spans="1:8" x14ac:dyDescent="0.2">
      <c r="A1276" s="28"/>
      <c r="B1276" s="28"/>
      <c r="C1276" s="28"/>
      <c r="D1276" s="28"/>
      <c r="E1276" s="43"/>
      <c r="F1276" s="28"/>
      <c r="G1276" s="43"/>
      <c r="H1276" s="28"/>
    </row>
    <row r="1277" spans="1:8" x14ac:dyDescent="0.2">
      <c r="A1277" s="28"/>
      <c r="B1277" s="28"/>
      <c r="C1277" s="28"/>
      <c r="D1277" s="28"/>
      <c r="E1277" s="43"/>
      <c r="F1277" s="28"/>
      <c r="G1277" s="43"/>
      <c r="H1277" s="28"/>
    </row>
    <row r="1278" spans="1:8" x14ac:dyDescent="0.2">
      <c r="A1278" s="28"/>
      <c r="B1278" s="28"/>
      <c r="C1278" s="28"/>
      <c r="D1278" s="28"/>
      <c r="E1278" s="43"/>
      <c r="F1278" s="28"/>
      <c r="G1278" s="43"/>
      <c r="H1278" s="28"/>
    </row>
    <row r="1279" spans="1:8" x14ac:dyDescent="0.2">
      <c r="A1279" s="28"/>
      <c r="B1279" s="28"/>
      <c r="C1279" s="28"/>
      <c r="D1279" s="28"/>
      <c r="E1279" s="43"/>
      <c r="F1279" s="28"/>
      <c r="G1279" s="43"/>
      <c r="H1279" s="28"/>
    </row>
    <row r="1280" spans="1:8" x14ac:dyDescent="0.2">
      <c r="A1280" s="28"/>
      <c r="B1280" s="28"/>
      <c r="C1280" s="28"/>
      <c r="D1280" s="28"/>
      <c r="E1280" s="43"/>
      <c r="F1280" s="28"/>
      <c r="G1280" s="43"/>
      <c r="H1280" s="28"/>
    </row>
    <row r="1281" spans="1:8" x14ac:dyDescent="0.2">
      <c r="A1281" s="28"/>
      <c r="B1281" s="28"/>
      <c r="C1281" s="28"/>
      <c r="D1281" s="28"/>
      <c r="E1281" s="43"/>
      <c r="F1281" s="28"/>
      <c r="G1281" s="43"/>
      <c r="H1281" s="28"/>
    </row>
    <row r="1282" spans="1:8" x14ac:dyDescent="0.2">
      <c r="A1282" s="28"/>
      <c r="B1282" s="28"/>
      <c r="C1282" s="28"/>
      <c r="D1282" s="28"/>
      <c r="E1282" s="43"/>
      <c r="F1282" s="28"/>
      <c r="G1282" s="43"/>
      <c r="H1282" s="28"/>
    </row>
    <row r="1283" spans="1:8" x14ac:dyDescent="0.2">
      <c r="A1283" s="28"/>
      <c r="B1283" s="28"/>
      <c r="C1283" s="28"/>
      <c r="D1283" s="28"/>
      <c r="E1283" s="43"/>
      <c r="F1283" s="28"/>
      <c r="G1283" s="43"/>
      <c r="H1283" s="28"/>
    </row>
    <row r="1284" spans="1:8" x14ac:dyDescent="0.2">
      <c r="A1284" s="28"/>
      <c r="B1284" s="28"/>
      <c r="C1284" s="28"/>
      <c r="D1284" s="28"/>
      <c r="E1284" s="43"/>
      <c r="F1284" s="28"/>
      <c r="G1284" s="43"/>
      <c r="H1284" s="28"/>
    </row>
    <row r="1285" spans="1:8" x14ac:dyDescent="0.2">
      <c r="A1285" s="28"/>
      <c r="B1285" s="28"/>
      <c r="C1285" s="28"/>
      <c r="D1285" s="28"/>
      <c r="E1285" s="43"/>
      <c r="F1285" s="28"/>
      <c r="G1285" s="43"/>
      <c r="H1285" s="28"/>
    </row>
    <row r="1286" spans="1:8" x14ac:dyDescent="0.2">
      <c r="A1286" s="28"/>
      <c r="B1286" s="28"/>
      <c r="C1286" s="28"/>
      <c r="D1286" s="28"/>
      <c r="E1286" s="43"/>
      <c r="F1286" s="28"/>
      <c r="G1286" s="43"/>
      <c r="H1286" s="28"/>
    </row>
    <row r="1287" spans="1:8" x14ac:dyDescent="0.2">
      <c r="A1287" s="28"/>
      <c r="B1287" s="28"/>
      <c r="C1287" s="28"/>
      <c r="D1287" s="28"/>
      <c r="E1287" s="43"/>
      <c r="F1287" s="28"/>
      <c r="G1287" s="43"/>
      <c r="H1287" s="28"/>
    </row>
    <row r="1288" spans="1:8" x14ac:dyDescent="0.2">
      <c r="A1288" s="28"/>
      <c r="B1288" s="28"/>
      <c r="C1288" s="28"/>
      <c r="D1288" s="28"/>
      <c r="E1288" s="43"/>
      <c r="F1288" s="28"/>
      <c r="G1288" s="43"/>
      <c r="H1288" s="28"/>
    </row>
    <row r="1289" spans="1:8" x14ac:dyDescent="0.2">
      <c r="A1289" s="28"/>
      <c r="B1289" s="28"/>
      <c r="C1289" s="28"/>
      <c r="D1289" s="28"/>
      <c r="E1289" s="43"/>
      <c r="F1289" s="28"/>
      <c r="G1289" s="43"/>
      <c r="H1289" s="28"/>
    </row>
    <row r="1290" spans="1:8" x14ac:dyDescent="0.2">
      <c r="A1290" s="28"/>
      <c r="B1290" s="28"/>
      <c r="C1290" s="28"/>
      <c r="D1290" s="28"/>
      <c r="E1290" s="43"/>
      <c r="F1290" s="28"/>
      <c r="G1290" s="43"/>
      <c r="H1290" s="28"/>
    </row>
    <row r="1291" spans="1:8" x14ac:dyDescent="0.2">
      <c r="A1291" s="28"/>
      <c r="B1291" s="28"/>
      <c r="C1291" s="28"/>
      <c r="D1291" s="28"/>
      <c r="E1291" s="43"/>
      <c r="F1291" s="28"/>
      <c r="G1291" s="43"/>
      <c r="H1291" s="28"/>
    </row>
    <row r="1292" spans="1:8" x14ac:dyDescent="0.2">
      <c r="A1292" s="28"/>
      <c r="B1292" s="28"/>
      <c r="C1292" s="28"/>
      <c r="D1292" s="28"/>
      <c r="E1292" s="43"/>
      <c r="F1292" s="28"/>
      <c r="G1292" s="43"/>
      <c r="H1292" s="28"/>
    </row>
    <row r="1293" spans="1:8" x14ac:dyDescent="0.2">
      <c r="A1293" s="28"/>
      <c r="B1293" s="28"/>
      <c r="C1293" s="28"/>
      <c r="D1293" s="28"/>
      <c r="E1293" s="43"/>
      <c r="F1293" s="28"/>
      <c r="G1293" s="43"/>
      <c r="H1293" s="28"/>
    </row>
    <row r="1294" spans="1:8" x14ac:dyDescent="0.2">
      <c r="A1294" s="28"/>
      <c r="B1294" s="28"/>
      <c r="C1294" s="28"/>
      <c r="D1294" s="28"/>
      <c r="E1294" s="43"/>
      <c r="F1294" s="28"/>
      <c r="G1294" s="43"/>
      <c r="H1294" s="28"/>
    </row>
    <row r="1295" spans="1:8" x14ac:dyDescent="0.2">
      <c r="A1295" s="28"/>
      <c r="B1295" s="28"/>
      <c r="C1295" s="28"/>
      <c r="D1295" s="28"/>
      <c r="E1295" s="43"/>
      <c r="F1295" s="28"/>
      <c r="G1295" s="43"/>
      <c r="H1295" s="28"/>
    </row>
    <row r="1296" spans="1:8" x14ac:dyDescent="0.2">
      <c r="A1296" s="28"/>
      <c r="B1296" s="28"/>
      <c r="C1296" s="28"/>
      <c r="D1296" s="28"/>
      <c r="E1296" s="43"/>
      <c r="F1296" s="28"/>
      <c r="G1296" s="43"/>
      <c r="H1296" s="28"/>
    </row>
    <row r="1297" spans="1:8" x14ac:dyDescent="0.2">
      <c r="A1297" s="28"/>
      <c r="B1297" s="28"/>
      <c r="C1297" s="28"/>
      <c r="D1297" s="28"/>
      <c r="E1297" s="43"/>
      <c r="F1297" s="28"/>
      <c r="G1297" s="43"/>
      <c r="H1297" s="28"/>
    </row>
    <row r="1298" spans="1:8" x14ac:dyDescent="0.2">
      <c r="A1298" s="28"/>
      <c r="B1298" s="28"/>
      <c r="C1298" s="28"/>
      <c r="D1298" s="28"/>
      <c r="E1298" s="43"/>
      <c r="F1298" s="28"/>
      <c r="G1298" s="43"/>
      <c r="H1298" s="28"/>
    </row>
    <row r="1299" spans="1:8" x14ac:dyDescent="0.2">
      <c r="A1299" s="28"/>
      <c r="B1299" s="28"/>
      <c r="C1299" s="28"/>
      <c r="D1299" s="28"/>
      <c r="E1299" s="43"/>
      <c r="F1299" s="28"/>
      <c r="G1299" s="43"/>
      <c r="H1299" s="28"/>
    </row>
    <row r="1300" spans="1:8" x14ac:dyDescent="0.2">
      <c r="A1300" s="28"/>
      <c r="B1300" s="28"/>
      <c r="C1300" s="28"/>
      <c r="D1300" s="28"/>
      <c r="E1300" s="43"/>
      <c r="F1300" s="28"/>
      <c r="G1300" s="43"/>
      <c r="H1300" s="28"/>
    </row>
    <row r="1301" spans="1:8" x14ac:dyDescent="0.2">
      <c r="A1301" s="28"/>
      <c r="B1301" s="28"/>
      <c r="C1301" s="28"/>
      <c r="D1301" s="28"/>
      <c r="E1301" s="43"/>
      <c r="F1301" s="28"/>
      <c r="G1301" s="43"/>
      <c r="H1301" s="28"/>
    </row>
    <row r="1302" spans="1:8" x14ac:dyDescent="0.2">
      <c r="A1302" s="28"/>
      <c r="B1302" s="28"/>
      <c r="C1302" s="28"/>
      <c r="D1302" s="28"/>
      <c r="E1302" s="43"/>
      <c r="F1302" s="28"/>
      <c r="G1302" s="43"/>
      <c r="H1302" s="28"/>
    </row>
    <row r="1303" spans="1:8" x14ac:dyDescent="0.2">
      <c r="A1303" s="28"/>
      <c r="B1303" s="28"/>
      <c r="C1303" s="28"/>
      <c r="D1303" s="28"/>
      <c r="E1303" s="43"/>
      <c r="F1303" s="28"/>
      <c r="G1303" s="43"/>
      <c r="H1303" s="28"/>
    </row>
    <row r="1304" spans="1:8" x14ac:dyDescent="0.2">
      <c r="A1304" s="28"/>
      <c r="B1304" s="28"/>
      <c r="C1304" s="28"/>
      <c r="D1304" s="28"/>
      <c r="E1304" s="43"/>
      <c r="F1304" s="28"/>
      <c r="G1304" s="43"/>
      <c r="H1304" s="28"/>
    </row>
    <row r="1305" spans="1:8" x14ac:dyDescent="0.2">
      <c r="A1305" s="28"/>
      <c r="B1305" s="28"/>
      <c r="C1305" s="28"/>
      <c r="D1305" s="28"/>
      <c r="E1305" s="43"/>
      <c r="F1305" s="28"/>
      <c r="G1305" s="43"/>
      <c r="H1305" s="28"/>
    </row>
    <row r="1306" spans="1:8" x14ac:dyDescent="0.2">
      <c r="A1306" s="28"/>
      <c r="B1306" s="28"/>
      <c r="C1306" s="28"/>
      <c r="D1306" s="28"/>
      <c r="E1306" s="43"/>
      <c r="F1306" s="28"/>
      <c r="G1306" s="43"/>
      <c r="H1306" s="28"/>
    </row>
    <row r="1307" spans="1:8" x14ac:dyDescent="0.2">
      <c r="A1307" s="28"/>
      <c r="B1307" s="28"/>
      <c r="C1307" s="28"/>
      <c r="D1307" s="28"/>
      <c r="E1307" s="43"/>
      <c r="F1307" s="28"/>
      <c r="G1307" s="43"/>
      <c r="H1307" s="28"/>
    </row>
    <row r="1308" spans="1:8" x14ac:dyDescent="0.2">
      <c r="A1308" s="28"/>
      <c r="B1308" s="28"/>
      <c r="C1308" s="28"/>
      <c r="D1308" s="28"/>
      <c r="E1308" s="43"/>
      <c r="F1308" s="28"/>
      <c r="G1308" s="43"/>
      <c r="H1308" s="28"/>
    </row>
    <row r="1309" spans="1:8" x14ac:dyDescent="0.2">
      <c r="A1309" s="28"/>
      <c r="B1309" s="28"/>
      <c r="C1309" s="28"/>
      <c r="D1309" s="28"/>
      <c r="E1309" s="43"/>
      <c r="F1309" s="28"/>
      <c r="G1309" s="43"/>
      <c r="H1309" s="28"/>
    </row>
    <row r="1310" spans="1:8" x14ac:dyDescent="0.2">
      <c r="A1310" s="28"/>
      <c r="B1310" s="28"/>
      <c r="C1310" s="28"/>
      <c r="D1310" s="28"/>
      <c r="E1310" s="43"/>
      <c r="F1310" s="28"/>
      <c r="G1310" s="43"/>
      <c r="H1310" s="28"/>
    </row>
    <row r="1311" spans="1:8" x14ac:dyDescent="0.2">
      <c r="A1311" s="28"/>
      <c r="B1311" s="28"/>
      <c r="C1311" s="28"/>
      <c r="D1311" s="28"/>
      <c r="E1311" s="43"/>
      <c r="F1311" s="28"/>
      <c r="G1311" s="43"/>
      <c r="H1311" s="28"/>
    </row>
    <row r="1312" spans="1:8" x14ac:dyDescent="0.2">
      <c r="A1312" s="28"/>
      <c r="B1312" s="28"/>
      <c r="C1312" s="28"/>
      <c r="D1312" s="28"/>
      <c r="E1312" s="43"/>
      <c r="F1312" s="28"/>
      <c r="G1312" s="43"/>
      <c r="H1312" s="28"/>
    </row>
    <row r="1313" spans="1:8" x14ac:dyDescent="0.2">
      <c r="A1313" s="28"/>
      <c r="B1313" s="28"/>
      <c r="C1313" s="28"/>
      <c r="D1313" s="28"/>
      <c r="E1313" s="43"/>
      <c r="F1313" s="28"/>
      <c r="G1313" s="43"/>
      <c r="H1313" s="28"/>
    </row>
    <row r="1314" spans="1:8" x14ac:dyDescent="0.2">
      <c r="A1314" s="28"/>
      <c r="B1314" s="28"/>
      <c r="C1314" s="28"/>
      <c r="D1314" s="28"/>
      <c r="E1314" s="43"/>
      <c r="F1314" s="28"/>
      <c r="G1314" s="43"/>
      <c r="H1314" s="28"/>
    </row>
    <row r="1315" spans="1:8" x14ac:dyDescent="0.2">
      <c r="A1315" s="28"/>
      <c r="B1315" s="28"/>
      <c r="C1315" s="28"/>
      <c r="D1315" s="28"/>
      <c r="E1315" s="43"/>
      <c r="F1315" s="28"/>
      <c r="G1315" s="43"/>
      <c r="H1315" s="28"/>
    </row>
    <row r="1316" spans="1:8" x14ac:dyDescent="0.2">
      <c r="A1316" s="28"/>
      <c r="B1316" s="28"/>
      <c r="C1316" s="28"/>
      <c r="D1316" s="28"/>
      <c r="E1316" s="43"/>
      <c r="F1316" s="28"/>
      <c r="G1316" s="43"/>
      <c r="H1316" s="28"/>
    </row>
    <row r="1317" spans="1:8" x14ac:dyDescent="0.2">
      <c r="A1317" s="28"/>
      <c r="B1317" s="28"/>
      <c r="C1317" s="28"/>
      <c r="D1317" s="28"/>
      <c r="E1317" s="43"/>
      <c r="F1317" s="28"/>
      <c r="G1317" s="43"/>
      <c r="H1317" s="28"/>
    </row>
    <row r="1318" spans="1:8" x14ac:dyDescent="0.2">
      <c r="A1318" s="28"/>
      <c r="B1318" s="28"/>
      <c r="C1318" s="28"/>
      <c r="D1318" s="28"/>
      <c r="E1318" s="43"/>
      <c r="F1318" s="28"/>
      <c r="G1318" s="43"/>
      <c r="H1318" s="28"/>
    </row>
    <row r="1319" spans="1:8" x14ac:dyDescent="0.2">
      <c r="A1319" s="28"/>
      <c r="B1319" s="28"/>
      <c r="C1319" s="28"/>
      <c r="D1319" s="28"/>
      <c r="E1319" s="43"/>
      <c r="F1319" s="28"/>
      <c r="G1319" s="43"/>
      <c r="H1319" s="28"/>
    </row>
    <row r="1320" spans="1:8" x14ac:dyDescent="0.2">
      <c r="A1320" s="28"/>
      <c r="B1320" s="28"/>
      <c r="C1320" s="28"/>
      <c r="D1320" s="28"/>
      <c r="E1320" s="43"/>
      <c r="F1320" s="28"/>
      <c r="G1320" s="43"/>
      <c r="H1320" s="28"/>
    </row>
    <row r="1321" spans="1:8" x14ac:dyDescent="0.2">
      <c r="A1321" s="28"/>
      <c r="B1321" s="28"/>
      <c r="C1321" s="28"/>
      <c r="D1321" s="28"/>
      <c r="E1321" s="43"/>
      <c r="F1321" s="28"/>
      <c r="G1321" s="43"/>
      <c r="H1321" s="28"/>
    </row>
    <row r="1322" spans="1:8" x14ac:dyDescent="0.2">
      <c r="A1322" s="28"/>
      <c r="B1322" s="28"/>
      <c r="C1322" s="28"/>
      <c r="D1322" s="28"/>
      <c r="E1322" s="43"/>
      <c r="F1322" s="28"/>
      <c r="G1322" s="43"/>
      <c r="H1322" s="28"/>
    </row>
    <row r="1323" spans="1:8" x14ac:dyDescent="0.2">
      <c r="A1323" s="28"/>
      <c r="B1323" s="28"/>
      <c r="C1323" s="28"/>
      <c r="D1323" s="28"/>
      <c r="E1323" s="43"/>
      <c r="F1323" s="28"/>
      <c r="G1323" s="43"/>
      <c r="H1323" s="28"/>
    </row>
    <row r="1324" spans="1:8" x14ac:dyDescent="0.2">
      <c r="A1324" s="28"/>
      <c r="B1324" s="28"/>
      <c r="C1324" s="28"/>
      <c r="D1324" s="28"/>
      <c r="E1324" s="43"/>
      <c r="F1324" s="28"/>
      <c r="G1324" s="43"/>
      <c r="H1324" s="28"/>
    </row>
    <row r="1325" spans="1:8" x14ac:dyDescent="0.2">
      <c r="A1325" s="28"/>
      <c r="B1325" s="28"/>
      <c r="C1325" s="28"/>
      <c r="D1325" s="28"/>
      <c r="E1325" s="43"/>
      <c r="F1325" s="28"/>
      <c r="G1325" s="43"/>
      <c r="H1325" s="28"/>
    </row>
    <row r="1326" spans="1:8" x14ac:dyDescent="0.2">
      <c r="A1326" s="28"/>
      <c r="B1326" s="28"/>
      <c r="C1326" s="28"/>
      <c r="D1326" s="28"/>
      <c r="E1326" s="43"/>
      <c r="F1326" s="28"/>
      <c r="G1326" s="43"/>
      <c r="H1326" s="28"/>
    </row>
    <row r="1327" spans="1:8" x14ac:dyDescent="0.2">
      <c r="A1327" s="28"/>
      <c r="B1327" s="28"/>
      <c r="C1327" s="28"/>
      <c r="D1327" s="28"/>
      <c r="E1327" s="43"/>
      <c r="F1327" s="28"/>
      <c r="G1327" s="43"/>
      <c r="H1327" s="28"/>
    </row>
    <row r="1328" spans="1:8" x14ac:dyDescent="0.2">
      <c r="A1328" s="28"/>
      <c r="B1328" s="28"/>
      <c r="C1328" s="28"/>
      <c r="D1328" s="28"/>
      <c r="E1328" s="43"/>
      <c r="F1328" s="28"/>
      <c r="G1328" s="43"/>
      <c r="H1328" s="28"/>
    </row>
    <row r="1329" spans="1:8" x14ac:dyDescent="0.2">
      <c r="A1329" s="28"/>
      <c r="B1329" s="28"/>
      <c r="C1329" s="28"/>
      <c r="D1329" s="28"/>
      <c r="E1329" s="43"/>
      <c r="F1329" s="28"/>
      <c r="G1329" s="43"/>
      <c r="H1329" s="28"/>
    </row>
    <row r="1330" spans="1:8" x14ac:dyDescent="0.2">
      <c r="A1330" s="28"/>
      <c r="B1330" s="28"/>
      <c r="C1330" s="28"/>
      <c r="D1330" s="28"/>
      <c r="E1330" s="43"/>
      <c r="F1330" s="28"/>
      <c r="G1330" s="43"/>
      <c r="H1330" s="28"/>
    </row>
    <row r="1331" spans="1:8" x14ac:dyDescent="0.2">
      <c r="A1331" s="28"/>
      <c r="B1331" s="28"/>
      <c r="C1331" s="28"/>
      <c r="D1331" s="28"/>
      <c r="E1331" s="43"/>
      <c r="F1331" s="28"/>
      <c r="G1331" s="43"/>
      <c r="H1331" s="28"/>
    </row>
    <row r="1332" spans="1:8" x14ac:dyDescent="0.2">
      <c r="A1332" s="28"/>
      <c r="B1332" s="28"/>
      <c r="C1332" s="28"/>
      <c r="D1332" s="28"/>
      <c r="E1332" s="43"/>
      <c r="F1332" s="28"/>
      <c r="G1332" s="43"/>
      <c r="H1332" s="28"/>
    </row>
    <row r="1333" spans="1:8" x14ac:dyDescent="0.2">
      <c r="A1333" s="28"/>
      <c r="B1333" s="28"/>
      <c r="C1333" s="28"/>
      <c r="D1333" s="28"/>
      <c r="E1333" s="43"/>
      <c r="F1333" s="28"/>
      <c r="G1333" s="43"/>
      <c r="H1333" s="28"/>
    </row>
    <row r="1334" spans="1:8" x14ac:dyDescent="0.2">
      <c r="A1334" s="28"/>
      <c r="B1334" s="28"/>
      <c r="C1334" s="28"/>
      <c r="D1334" s="28"/>
      <c r="E1334" s="43"/>
      <c r="F1334" s="28"/>
      <c r="G1334" s="43"/>
      <c r="H1334" s="28"/>
    </row>
    <row r="1335" spans="1:8" x14ac:dyDescent="0.2">
      <c r="A1335" s="28"/>
      <c r="B1335" s="28"/>
      <c r="C1335" s="28"/>
      <c r="D1335" s="28"/>
      <c r="E1335" s="43"/>
      <c r="F1335" s="28"/>
      <c r="G1335" s="43"/>
      <c r="H1335" s="28"/>
    </row>
    <row r="1336" spans="1:8" x14ac:dyDescent="0.2">
      <c r="A1336" s="28"/>
      <c r="B1336" s="28"/>
      <c r="C1336" s="28"/>
      <c r="D1336" s="28"/>
      <c r="E1336" s="43"/>
      <c r="F1336" s="28"/>
      <c r="G1336" s="43"/>
      <c r="H1336" s="28"/>
    </row>
    <row r="1337" spans="1:8" x14ac:dyDescent="0.2">
      <c r="A1337" s="28"/>
      <c r="B1337" s="28"/>
      <c r="C1337" s="28"/>
      <c r="D1337" s="28"/>
      <c r="E1337" s="43"/>
      <c r="F1337" s="28"/>
      <c r="G1337" s="43"/>
      <c r="H1337" s="28"/>
    </row>
    <row r="1338" spans="1:8" x14ac:dyDescent="0.2">
      <c r="A1338" s="28"/>
      <c r="B1338" s="28"/>
      <c r="C1338" s="28"/>
      <c r="D1338" s="28"/>
      <c r="E1338" s="43"/>
      <c r="F1338" s="28"/>
      <c r="G1338" s="43"/>
      <c r="H1338" s="28"/>
    </row>
    <row r="1339" spans="1:8" x14ac:dyDescent="0.2">
      <c r="A1339" s="28"/>
      <c r="B1339" s="28"/>
      <c r="C1339" s="28"/>
      <c r="D1339" s="28"/>
      <c r="E1339" s="43"/>
      <c r="F1339" s="28"/>
      <c r="G1339" s="43"/>
      <c r="H1339" s="28"/>
    </row>
    <row r="1340" spans="1:8" x14ac:dyDescent="0.2">
      <c r="A1340" s="28"/>
      <c r="B1340" s="28"/>
      <c r="C1340" s="28"/>
      <c r="D1340" s="28"/>
      <c r="E1340" s="43"/>
      <c r="F1340" s="28"/>
      <c r="G1340" s="43"/>
      <c r="H1340" s="28"/>
    </row>
    <row r="1341" spans="1:8" x14ac:dyDescent="0.2">
      <c r="A1341" s="28"/>
      <c r="B1341" s="28"/>
      <c r="C1341" s="28"/>
      <c r="D1341" s="28"/>
      <c r="E1341" s="43"/>
      <c r="F1341" s="28"/>
      <c r="G1341" s="43"/>
      <c r="H1341" s="28"/>
    </row>
    <row r="1342" spans="1:8" x14ac:dyDescent="0.2">
      <c r="A1342" s="28"/>
      <c r="B1342" s="28"/>
      <c r="C1342" s="28"/>
      <c r="D1342" s="28"/>
      <c r="E1342" s="43"/>
      <c r="F1342" s="28"/>
      <c r="G1342" s="43"/>
      <c r="H1342" s="28"/>
    </row>
    <row r="1343" spans="1:8" x14ac:dyDescent="0.2">
      <c r="A1343" s="28"/>
      <c r="B1343" s="28"/>
      <c r="C1343" s="28"/>
      <c r="D1343" s="28"/>
      <c r="E1343" s="43"/>
      <c r="F1343" s="28"/>
      <c r="G1343" s="43"/>
      <c r="H1343" s="28"/>
    </row>
    <row r="1344" spans="1:8" x14ac:dyDescent="0.2">
      <c r="A1344" s="28"/>
      <c r="B1344" s="28"/>
      <c r="C1344" s="28"/>
      <c r="D1344" s="28"/>
      <c r="E1344" s="43"/>
      <c r="F1344" s="28"/>
      <c r="G1344" s="43"/>
      <c r="H1344" s="28"/>
    </row>
    <row r="1345" spans="1:8" x14ac:dyDescent="0.2">
      <c r="A1345" s="28"/>
      <c r="B1345" s="28"/>
      <c r="C1345" s="28"/>
      <c r="D1345" s="28"/>
      <c r="E1345" s="43"/>
      <c r="F1345" s="28"/>
      <c r="G1345" s="43"/>
      <c r="H1345" s="28"/>
    </row>
    <row r="1346" spans="1:8" x14ac:dyDescent="0.2">
      <c r="A1346" s="28"/>
      <c r="B1346" s="28"/>
      <c r="C1346" s="28"/>
      <c r="D1346" s="28"/>
      <c r="E1346" s="43"/>
      <c r="F1346" s="28"/>
      <c r="G1346" s="43"/>
      <c r="H1346" s="28"/>
    </row>
    <row r="1347" spans="1:8" x14ac:dyDescent="0.2">
      <c r="A1347" s="28"/>
      <c r="B1347" s="28"/>
      <c r="C1347" s="28"/>
      <c r="D1347" s="28"/>
      <c r="E1347" s="43"/>
      <c r="F1347" s="28"/>
      <c r="G1347" s="43"/>
      <c r="H1347" s="28"/>
    </row>
    <row r="1348" spans="1:8" x14ac:dyDescent="0.2">
      <c r="A1348" s="28"/>
      <c r="B1348" s="28"/>
      <c r="C1348" s="28"/>
      <c r="D1348" s="28"/>
      <c r="E1348" s="43"/>
      <c r="F1348" s="28"/>
      <c r="G1348" s="43"/>
      <c r="H1348" s="28"/>
    </row>
    <row r="1349" spans="1:8" x14ac:dyDescent="0.2">
      <c r="A1349" s="28"/>
      <c r="B1349" s="28"/>
      <c r="C1349" s="28"/>
      <c r="D1349" s="28"/>
      <c r="E1349" s="43"/>
      <c r="F1349" s="28"/>
      <c r="G1349" s="43"/>
      <c r="H1349" s="28"/>
    </row>
    <row r="1350" spans="1:8" x14ac:dyDescent="0.2">
      <c r="A1350" s="28"/>
      <c r="B1350" s="28"/>
      <c r="C1350" s="28"/>
      <c r="D1350" s="28"/>
      <c r="E1350" s="43"/>
      <c r="F1350" s="28"/>
      <c r="G1350" s="43"/>
      <c r="H1350" s="28"/>
    </row>
    <row r="1351" spans="1:8" x14ac:dyDescent="0.2">
      <c r="A1351" s="28"/>
      <c r="B1351" s="28"/>
      <c r="C1351" s="28"/>
      <c r="D1351" s="28"/>
      <c r="E1351" s="43"/>
      <c r="F1351" s="28"/>
      <c r="G1351" s="43"/>
      <c r="H1351" s="28"/>
    </row>
    <row r="1352" spans="1:8" x14ac:dyDescent="0.2">
      <c r="A1352" s="28"/>
      <c r="B1352" s="28"/>
      <c r="C1352" s="28"/>
      <c r="D1352" s="28"/>
      <c r="E1352" s="43"/>
      <c r="F1352" s="28"/>
      <c r="G1352" s="43"/>
      <c r="H1352" s="28"/>
    </row>
    <row r="1353" spans="1:8" x14ac:dyDescent="0.2">
      <c r="A1353" s="28"/>
      <c r="B1353" s="28"/>
      <c r="C1353" s="28"/>
      <c r="D1353" s="28"/>
      <c r="E1353" s="43"/>
      <c r="F1353" s="28"/>
      <c r="G1353" s="43"/>
      <c r="H1353" s="28"/>
    </row>
    <row r="1354" spans="1:8" x14ac:dyDescent="0.2">
      <c r="A1354" s="28"/>
      <c r="B1354" s="28"/>
      <c r="C1354" s="28"/>
      <c r="D1354" s="28"/>
      <c r="E1354" s="43"/>
      <c r="F1354" s="28"/>
      <c r="G1354" s="43"/>
      <c r="H1354" s="28"/>
    </row>
    <row r="1355" spans="1:8" x14ac:dyDescent="0.2">
      <c r="A1355" s="28"/>
      <c r="B1355" s="28"/>
      <c r="C1355" s="28"/>
      <c r="D1355" s="28"/>
      <c r="E1355" s="43"/>
      <c r="F1355" s="28"/>
      <c r="G1355" s="43"/>
      <c r="H1355" s="28"/>
    </row>
    <row r="1356" spans="1:8" x14ac:dyDescent="0.2">
      <c r="A1356" s="28"/>
      <c r="B1356" s="28"/>
      <c r="C1356" s="28"/>
      <c r="D1356" s="28"/>
      <c r="E1356" s="43"/>
      <c r="F1356" s="28"/>
      <c r="G1356" s="43"/>
      <c r="H1356" s="28"/>
    </row>
    <row r="1357" spans="1:8" x14ac:dyDescent="0.2">
      <c r="A1357" s="28"/>
      <c r="B1357" s="28"/>
      <c r="C1357" s="28"/>
      <c r="D1357" s="28"/>
      <c r="E1357" s="43"/>
      <c r="F1357" s="28"/>
      <c r="G1357" s="43"/>
      <c r="H1357" s="28"/>
    </row>
    <row r="1358" spans="1:8" x14ac:dyDescent="0.2">
      <c r="A1358" s="28"/>
      <c r="B1358" s="28"/>
      <c r="C1358" s="28"/>
      <c r="D1358" s="28"/>
      <c r="E1358" s="43"/>
      <c r="F1358" s="28"/>
      <c r="G1358" s="43"/>
      <c r="H1358" s="28"/>
    </row>
    <row r="1359" spans="1:8" x14ac:dyDescent="0.2">
      <c r="A1359" s="28"/>
      <c r="B1359" s="28"/>
      <c r="C1359" s="28"/>
      <c r="D1359" s="28"/>
      <c r="E1359" s="43"/>
      <c r="F1359" s="28"/>
      <c r="G1359" s="43"/>
      <c r="H1359" s="28"/>
    </row>
    <row r="1360" spans="1:8" x14ac:dyDescent="0.2">
      <c r="A1360" s="28"/>
      <c r="B1360" s="28"/>
      <c r="C1360" s="28"/>
      <c r="D1360" s="28"/>
      <c r="E1360" s="43"/>
      <c r="F1360" s="28"/>
      <c r="G1360" s="43"/>
      <c r="H1360" s="28"/>
    </row>
    <row r="1361" spans="1:8" x14ac:dyDescent="0.2">
      <c r="A1361" s="28"/>
      <c r="B1361" s="28"/>
      <c r="C1361" s="28"/>
      <c r="D1361" s="28"/>
      <c r="E1361" s="43"/>
      <c r="F1361" s="28"/>
      <c r="G1361" s="43"/>
      <c r="H1361" s="28"/>
    </row>
    <row r="1362" spans="1:8" x14ac:dyDescent="0.2">
      <c r="A1362" s="28"/>
      <c r="B1362" s="28"/>
      <c r="C1362" s="28"/>
      <c r="D1362" s="28"/>
      <c r="E1362" s="43"/>
      <c r="F1362" s="28"/>
      <c r="G1362" s="43"/>
      <c r="H1362" s="28"/>
    </row>
    <row r="1363" spans="1:8" x14ac:dyDescent="0.2">
      <c r="A1363" s="28"/>
      <c r="B1363" s="28"/>
      <c r="C1363" s="28"/>
      <c r="D1363" s="28"/>
      <c r="E1363" s="43"/>
      <c r="F1363" s="28"/>
      <c r="G1363" s="43"/>
      <c r="H1363" s="28"/>
    </row>
    <row r="1364" spans="1:8" x14ac:dyDescent="0.2">
      <c r="A1364" s="28"/>
      <c r="B1364" s="28"/>
      <c r="C1364" s="28"/>
      <c r="D1364" s="28"/>
      <c r="E1364" s="43"/>
      <c r="F1364" s="28"/>
      <c r="G1364" s="43"/>
      <c r="H1364" s="28"/>
    </row>
    <row r="1365" spans="1:8" x14ac:dyDescent="0.2">
      <c r="A1365" s="28"/>
      <c r="B1365" s="28"/>
      <c r="C1365" s="28"/>
      <c r="D1365" s="28"/>
      <c r="E1365" s="43"/>
      <c r="F1365" s="28"/>
      <c r="G1365" s="43"/>
      <c r="H1365" s="28"/>
    </row>
    <row r="1366" spans="1:8" x14ac:dyDescent="0.2">
      <c r="A1366" s="28"/>
      <c r="B1366" s="28"/>
      <c r="C1366" s="28"/>
      <c r="D1366" s="28"/>
      <c r="E1366" s="43"/>
      <c r="F1366" s="28"/>
      <c r="G1366" s="43"/>
      <c r="H1366" s="28"/>
    </row>
    <row r="1367" spans="1:8" x14ac:dyDescent="0.2">
      <c r="A1367" s="28"/>
      <c r="B1367" s="28"/>
      <c r="C1367" s="28"/>
      <c r="D1367" s="28"/>
      <c r="E1367" s="43"/>
      <c r="F1367" s="28"/>
      <c r="G1367" s="43"/>
      <c r="H1367" s="28"/>
    </row>
    <row r="1368" spans="1:8" x14ac:dyDescent="0.2">
      <c r="A1368" s="28"/>
      <c r="B1368" s="28"/>
      <c r="C1368" s="28"/>
      <c r="D1368" s="28"/>
      <c r="E1368" s="43"/>
      <c r="F1368" s="28"/>
      <c r="G1368" s="43"/>
      <c r="H1368" s="28"/>
    </row>
    <row r="1369" spans="1:8" x14ac:dyDescent="0.2">
      <c r="A1369" s="28"/>
      <c r="B1369" s="28"/>
      <c r="C1369" s="28"/>
      <c r="D1369" s="28"/>
      <c r="E1369" s="43"/>
      <c r="F1369" s="28"/>
      <c r="G1369" s="43"/>
      <c r="H1369" s="28"/>
    </row>
    <row r="1370" spans="1:8" x14ac:dyDescent="0.2">
      <c r="A1370" s="28"/>
      <c r="B1370" s="28"/>
      <c r="C1370" s="28"/>
      <c r="D1370" s="28"/>
      <c r="E1370" s="43"/>
      <c r="F1370" s="28"/>
      <c r="G1370" s="43"/>
      <c r="H1370" s="28"/>
    </row>
    <row r="1371" spans="1:8" x14ac:dyDescent="0.2">
      <c r="A1371" s="28"/>
      <c r="B1371" s="28"/>
      <c r="C1371" s="28"/>
      <c r="D1371" s="28"/>
      <c r="E1371" s="43"/>
      <c r="F1371" s="28"/>
      <c r="G1371" s="43"/>
      <c r="H1371" s="28"/>
    </row>
    <row r="1372" spans="1:8" x14ac:dyDescent="0.2">
      <c r="A1372" s="28"/>
      <c r="B1372" s="28"/>
      <c r="C1372" s="28"/>
      <c r="D1372" s="28"/>
      <c r="E1372" s="43"/>
      <c r="F1372" s="28"/>
      <c r="G1372" s="43"/>
      <c r="H1372" s="28"/>
    </row>
    <row r="1373" spans="1:8" x14ac:dyDescent="0.2">
      <c r="A1373" s="28"/>
      <c r="B1373" s="28"/>
      <c r="C1373" s="28"/>
      <c r="D1373" s="28"/>
      <c r="E1373" s="43"/>
      <c r="F1373" s="28"/>
      <c r="G1373" s="43"/>
      <c r="H1373" s="28"/>
    </row>
    <row r="1374" spans="1:8" x14ac:dyDescent="0.2">
      <c r="A1374" s="28"/>
      <c r="B1374" s="28"/>
      <c r="C1374" s="28"/>
      <c r="D1374" s="28"/>
      <c r="E1374" s="43"/>
      <c r="F1374" s="28"/>
      <c r="G1374" s="43"/>
      <c r="H1374" s="28"/>
    </row>
    <row r="1375" spans="1:8" x14ac:dyDescent="0.2">
      <c r="A1375" s="28"/>
      <c r="B1375" s="28"/>
      <c r="C1375" s="28"/>
      <c r="D1375" s="28"/>
      <c r="E1375" s="43"/>
      <c r="F1375" s="28"/>
      <c r="G1375" s="43"/>
      <c r="H1375" s="28"/>
    </row>
    <row r="1376" spans="1:8" x14ac:dyDescent="0.2">
      <c r="A1376" s="28"/>
      <c r="B1376" s="28"/>
      <c r="C1376" s="28"/>
      <c r="D1376" s="28"/>
      <c r="E1376" s="43"/>
      <c r="F1376" s="28"/>
      <c r="G1376" s="43"/>
      <c r="H1376" s="28"/>
    </row>
    <row r="1377" spans="1:8" x14ac:dyDescent="0.2">
      <c r="A1377" s="28"/>
      <c r="B1377" s="28"/>
      <c r="C1377" s="28"/>
      <c r="D1377" s="28"/>
      <c r="E1377" s="43"/>
      <c r="F1377" s="28"/>
      <c r="G1377" s="43"/>
      <c r="H1377" s="28"/>
    </row>
    <row r="1378" spans="1:8" x14ac:dyDescent="0.2">
      <c r="A1378" s="28"/>
      <c r="B1378" s="28"/>
      <c r="C1378" s="28"/>
      <c r="D1378" s="28"/>
      <c r="E1378" s="43"/>
      <c r="F1378" s="28"/>
      <c r="G1378" s="43"/>
      <c r="H1378" s="28"/>
    </row>
    <row r="1379" spans="1:8" x14ac:dyDescent="0.2">
      <c r="A1379" s="28"/>
      <c r="B1379" s="28"/>
      <c r="C1379" s="28"/>
      <c r="D1379" s="28"/>
      <c r="E1379" s="43"/>
      <c r="F1379" s="28"/>
      <c r="G1379" s="43"/>
      <c r="H1379" s="28"/>
    </row>
    <row r="1380" spans="1:8" x14ac:dyDescent="0.2">
      <c r="A1380" s="28"/>
      <c r="B1380" s="28"/>
      <c r="C1380" s="28"/>
      <c r="D1380" s="28"/>
      <c r="E1380" s="43"/>
      <c r="F1380" s="28"/>
      <c r="G1380" s="43"/>
      <c r="H1380" s="28"/>
    </row>
    <row r="1381" spans="1:8" x14ac:dyDescent="0.2">
      <c r="A1381" s="28"/>
      <c r="B1381" s="28"/>
      <c r="C1381" s="28"/>
      <c r="D1381" s="28"/>
      <c r="E1381" s="43"/>
      <c r="F1381" s="28"/>
      <c r="G1381" s="43"/>
      <c r="H1381" s="28"/>
    </row>
    <row r="1382" spans="1:8" x14ac:dyDescent="0.2">
      <c r="A1382" s="28"/>
      <c r="B1382" s="28"/>
      <c r="C1382" s="28"/>
      <c r="D1382" s="28"/>
      <c r="E1382" s="43"/>
      <c r="F1382" s="28"/>
      <c r="G1382" s="43"/>
      <c r="H1382" s="28"/>
    </row>
    <row r="1383" spans="1:8" x14ac:dyDescent="0.2">
      <c r="A1383" s="28"/>
      <c r="B1383" s="28"/>
      <c r="C1383" s="28"/>
      <c r="D1383" s="28"/>
      <c r="E1383" s="43"/>
      <c r="F1383" s="28"/>
      <c r="G1383" s="43"/>
      <c r="H1383" s="28"/>
    </row>
    <row r="1384" spans="1:8" x14ac:dyDescent="0.2">
      <c r="A1384" s="28"/>
      <c r="B1384" s="28"/>
      <c r="C1384" s="28"/>
      <c r="D1384" s="28"/>
      <c r="E1384" s="43"/>
      <c r="F1384" s="28"/>
      <c r="G1384" s="43"/>
      <c r="H1384" s="28"/>
    </row>
    <row r="1385" spans="1:8" x14ac:dyDescent="0.2">
      <c r="A1385" s="28"/>
      <c r="B1385" s="28"/>
      <c r="C1385" s="28"/>
      <c r="D1385" s="28"/>
      <c r="E1385" s="43"/>
      <c r="F1385" s="28"/>
      <c r="G1385" s="43"/>
      <c r="H1385" s="28"/>
    </row>
    <row r="1386" spans="1:8" x14ac:dyDescent="0.2">
      <c r="A1386" s="28"/>
      <c r="B1386" s="28"/>
      <c r="C1386" s="28"/>
      <c r="D1386" s="28"/>
      <c r="E1386" s="43"/>
      <c r="F1386" s="28"/>
      <c r="G1386" s="43"/>
      <c r="H1386" s="28"/>
    </row>
    <row r="1387" spans="1:8" x14ac:dyDescent="0.2">
      <c r="A1387" s="28"/>
      <c r="B1387" s="28"/>
      <c r="C1387" s="28"/>
      <c r="D1387" s="28"/>
      <c r="E1387" s="43"/>
      <c r="F1387" s="28"/>
      <c r="G1387" s="43"/>
      <c r="H1387" s="28"/>
    </row>
    <row r="1388" spans="1:8" x14ac:dyDescent="0.2">
      <c r="A1388" s="28"/>
      <c r="B1388" s="28"/>
      <c r="C1388" s="28"/>
      <c r="D1388" s="28"/>
      <c r="E1388" s="43"/>
      <c r="F1388" s="28"/>
      <c r="G1388" s="43"/>
      <c r="H1388" s="28"/>
    </row>
    <row r="1389" spans="1:8" x14ac:dyDescent="0.2">
      <c r="A1389" s="28"/>
      <c r="B1389" s="28"/>
      <c r="C1389" s="28"/>
      <c r="D1389" s="28"/>
      <c r="E1389" s="43"/>
      <c r="F1389" s="28"/>
      <c r="G1389" s="43"/>
      <c r="H1389" s="28"/>
    </row>
    <row r="1390" spans="1:8" x14ac:dyDescent="0.2">
      <c r="A1390" s="28"/>
      <c r="B1390" s="28"/>
      <c r="C1390" s="28"/>
      <c r="D1390" s="28"/>
      <c r="E1390" s="43"/>
      <c r="F1390" s="28"/>
      <c r="G1390" s="43"/>
      <c r="H1390" s="28"/>
    </row>
    <row r="1391" spans="1:8" x14ac:dyDescent="0.2">
      <c r="A1391" s="28"/>
      <c r="B1391" s="28"/>
      <c r="C1391" s="28"/>
      <c r="D1391" s="28"/>
      <c r="E1391" s="43"/>
      <c r="F1391" s="28"/>
      <c r="G1391" s="43"/>
      <c r="H1391" s="28"/>
    </row>
    <row r="1392" spans="1:8" x14ac:dyDescent="0.2">
      <c r="A1392" s="28"/>
      <c r="B1392" s="28"/>
      <c r="C1392" s="28"/>
      <c r="D1392" s="28"/>
      <c r="E1392" s="43"/>
      <c r="F1392" s="28"/>
      <c r="G1392" s="43"/>
      <c r="H1392" s="28"/>
    </row>
    <row r="1393" spans="1:8" x14ac:dyDescent="0.2">
      <c r="A1393" s="28"/>
      <c r="B1393" s="28"/>
      <c r="C1393" s="28"/>
      <c r="D1393" s="28"/>
      <c r="E1393" s="43"/>
      <c r="F1393" s="28"/>
      <c r="G1393" s="43"/>
      <c r="H1393" s="28"/>
    </row>
    <row r="1394" spans="1:8" x14ac:dyDescent="0.2">
      <c r="A1394" s="28"/>
      <c r="B1394" s="28"/>
      <c r="C1394" s="28"/>
      <c r="D1394" s="28"/>
      <c r="E1394" s="43"/>
      <c r="F1394" s="28"/>
      <c r="G1394" s="43"/>
      <c r="H1394" s="28"/>
    </row>
    <row r="1395" spans="1:8" x14ac:dyDescent="0.2">
      <c r="A1395" s="28"/>
      <c r="B1395" s="28"/>
      <c r="C1395" s="28"/>
      <c r="D1395" s="28"/>
      <c r="E1395" s="43"/>
      <c r="F1395" s="28"/>
      <c r="G1395" s="43"/>
      <c r="H1395" s="28"/>
    </row>
    <row r="1396" spans="1:8" x14ac:dyDescent="0.2">
      <c r="A1396" s="28"/>
      <c r="B1396" s="28"/>
      <c r="C1396" s="28"/>
      <c r="D1396" s="28"/>
      <c r="E1396" s="43"/>
      <c r="F1396" s="28"/>
      <c r="G1396" s="43"/>
      <c r="H1396" s="28"/>
    </row>
    <row r="1397" spans="1:8" x14ac:dyDescent="0.2">
      <c r="A1397" s="28"/>
      <c r="B1397" s="28"/>
      <c r="C1397" s="28"/>
      <c r="D1397" s="28"/>
      <c r="E1397" s="43"/>
      <c r="F1397" s="28"/>
      <c r="G1397" s="43"/>
      <c r="H1397" s="28"/>
    </row>
    <row r="1398" spans="1:8" x14ac:dyDescent="0.2">
      <c r="A1398" s="28"/>
      <c r="B1398" s="28"/>
      <c r="C1398" s="28"/>
      <c r="D1398" s="28"/>
      <c r="E1398" s="43"/>
      <c r="F1398" s="28"/>
      <c r="G1398" s="43"/>
      <c r="H1398" s="28"/>
    </row>
    <row r="1399" spans="1:8" x14ac:dyDescent="0.2">
      <c r="A1399" s="28"/>
      <c r="B1399" s="28"/>
      <c r="C1399" s="28"/>
      <c r="D1399" s="28"/>
      <c r="E1399" s="43"/>
      <c r="F1399" s="28"/>
      <c r="G1399" s="43"/>
      <c r="H1399" s="28"/>
    </row>
    <row r="1400" spans="1:8" x14ac:dyDescent="0.2">
      <c r="A1400" s="28"/>
      <c r="B1400" s="28"/>
      <c r="C1400" s="28"/>
      <c r="D1400" s="28"/>
      <c r="E1400" s="43"/>
      <c r="F1400" s="28"/>
      <c r="G1400" s="43"/>
      <c r="H1400" s="28"/>
    </row>
    <row r="1401" spans="1:8" x14ac:dyDescent="0.2">
      <c r="A1401" s="28"/>
      <c r="B1401" s="28"/>
      <c r="C1401" s="28"/>
      <c r="D1401" s="28"/>
      <c r="E1401" s="43"/>
      <c r="F1401" s="28"/>
      <c r="G1401" s="43"/>
      <c r="H1401" s="28"/>
    </row>
    <row r="1402" spans="1:8" x14ac:dyDescent="0.2">
      <c r="A1402" s="28"/>
      <c r="B1402" s="28"/>
      <c r="C1402" s="28"/>
      <c r="D1402" s="28"/>
      <c r="E1402" s="43"/>
      <c r="F1402" s="28"/>
      <c r="G1402" s="43"/>
      <c r="H1402" s="28"/>
    </row>
    <row r="1403" spans="1:8" x14ac:dyDescent="0.2">
      <c r="A1403" s="28"/>
      <c r="B1403" s="28"/>
      <c r="C1403" s="28"/>
      <c r="D1403" s="28"/>
      <c r="E1403" s="43"/>
      <c r="F1403" s="28"/>
      <c r="G1403" s="43"/>
      <c r="H1403" s="28"/>
    </row>
    <row r="1404" spans="1:8" x14ac:dyDescent="0.2">
      <c r="A1404" s="28"/>
      <c r="B1404" s="28"/>
      <c r="C1404" s="28"/>
      <c r="D1404" s="28"/>
      <c r="E1404" s="43"/>
      <c r="F1404" s="28"/>
      <c r="G1404" s="43"/>
      <c r="H1404" s="28"/>
    </row>
    <row r="1405" spans="1:8" x14ac:dyDescent="0.2">
      <c r="A1405" s="28"/>
      <c r="B1405" s="28"/>
      <c r="C1405" s="28"/>
      <c r="D1405" s="28"/>
      <c r="E1405" s="43"/>
      <c r="F1405" s="28"/>
      <c r="G1405" s="43"/>
      <c r="H1405" s="28"/>
    </row>
    <row r="1406" spans="1:8" x14ac:dyDescent="0.2">
      <c r="A1406" s="28"/>
      <c r="B1406" s="28"/>
      <c r="C1406" s="28"/>
      <c r="D1406" s="28"/>
      <c r="E1406" s="43"/>
      <c r="F1406" s="28"/>
      <c r="G1406" s="43"/>
      <c r="H1406" s="28"/>
    </row>
    <row r="1407" spans="1:8" x14ac:dyDescent="0.2">
      <c r="A1407" s="28"/>
      <c r="B1407" s="28"/>
      <c r="C1407" s="28"/>
      <c r="D1407" s="28"/>
      <c r="E1407" s="43"/>
      <c r="F1407" s="28"/>
      <c r="G1407" s="43"/>
      <c r="H1407" s="28"/>
    </row>
    <row r="1408" spans="1:8" x14ac:dyDescent="0.2">
      <c r="A1408" s="28"/>
      <c r="B1408" s="28"/>
      <c r="C1408" s="28"/>
      <c r="D1408" s="28"/>
      <c r="E1408" s="43"/>
      <c r="F1408" s="28"/>
      <c r="G1408" s="43"/>
      <c r="H1408" s="28"/>
    </row>
    <row r="1409" spans="1:8" x14ac:dyDescent="0.2">
      <c r="A1409" s="28"/>
      <c r="B1409" s="28"/>
      <c r="C1409" s="28"/>
      <c r="D1409" s="28"/>
      <c r="E1409" s="43"/>
      <c r="F1409" s="28"/>
      <c r="G1409" s="43"/>
      <c r="H1409" s="28"/>
    </row>
    <row r="1410" spans="1:8" x14ac:dyDescent="0.2">
      <c r="A1410" s="28"/>
      <c r="B1410" s="28"/>
      <c r="C1410" s="28"/>
      <c r="D1410" s="28"/>
      <c r="E1410" s="43"/>
      <c r="F1410" s="28"/>
      <c r="G1410" s="43"/>
      <c r="H1410" s="28"/>
    </row>
    <row r="1411" spans="1:8" x14ac:dyDescent="0.2">
      <c r="A1411" s="28"/>
      <c r="B1411" s="28"/>
      <c r="C1411" s="28"/>
      <c r="D1411" s="28"/>
      <c r="E1411" s="43"/>
      <c r="F1411" s="28"/>
      <c r="G1411" s="43"/>
      <c r="H1411" s="28"/>
    </row>
    <row r="1412" spans="1:8" x14ac:dyDescent="0.2">
      <c r="A1412" s="28"/>
      <c r="B1412" s="28"/>
      <c r="C1412" s="28"/>
      <c r="D1412" s="28"/>
      <c r="E1412" s="43"/>
      <c r="F1412" s="28"/>
      <c r="G1412" s="43"/>
      <c r="H1412" s="28"/>
    </row>
    <row r="1413" spans="1:8" x14ac:dyDescent="0.2">
      <c r="A1413" s="28"/>
      <c r="B1413" s="28"/>
      <c r="C1413" s="28"/>
      <c r="D1413" s="28"/>
      <c r="E1413" s="43"/>
      <c r="F1413" s="28"/>
      <c r="G1413" s="43"/>
      <c r="H1413" s="28"/>
    </row>
    <row r="1414" spans="1:8" x14ac:dyDescent="0.2">
      <c r="A1414" s="28"/>
      <c r="B1414" s="28"/>
      <c r="C1414" s="28"/>
      <c r="D1414" s="28"/>
      <c r="E1414" s="43"/>
      <c r="F1414" s="28"/>
      <c r="G1414" s="43"/>
      <c r="H1414" s="28"/>
    </row>
    <row r="1415" spans="1:8" x14ac:dyDescent="0.2">
      <c r="A1415" s="28"/>
      <c r="B1415" s="28"/>
      <c r="C1415" s="28"/>
      <c r="D1415" s="28"/>
      <c r="E1415" s="43"/>
      <c r="F1415" s="28"/>
      <c r="G1415" s="43"/>
      <c r="H1415" s="28"/>
    </row>
    <row r="1416" spans="1:8" x14ac:dyDescent="0.2">
      <c r="A1416" s="28"/>
      <c r="B1416" s="28"/>
      <c r="C1416" s="28"/>
      <c r="D1416" s="28"/>
      <c r="E1416" s="43"/>
      <c r="F1416" s="28"/>
      <c r="G1416" s="43"/>
      <c r="H1416" s="28"/>
    </row>
    <row r="1417" spans="1:8" x14ac:dyDescent="0.2">
      <c r="A1417" s="28"/>
      <c r="B1417" s="28"/>
      <c r="C1417" s="28"/>
      <c r="D1417" s="28"/>
      <c r="E1417" s="43"/>
      <c r="F1417" s="28"/>
      <c r="G1417" s="43"/>
      <c r="H1417" s="28"/>
    </row>
    <row r="1418" spans="1:8" x14ac:dyDescent="0.2">
      <c r="A1418" s="28"/>
      <c r="B1418" s="28"/>
      <c r="C1418" s="28"/>
      <c r="D1418" s="28"/>
      <c r="E1418" s="43"/>
      <c r="F1418" s="28"/>
      <c r="G1418" s="43"/>
      <c r="H1418" s="28"/>
    </row>
    <row r="1419" spans="1:8" x14ac:dyDescent="0.2">
      <c r="A1419" s="28"/>
      <c r="B1419" s="28"/>
      <c r="C1419" s="28"/>
      <c r="D1419" s="28"/>
      <c r="E1419" s="43"/>
      <c r="F1419" s="28"/>
      <c r="G1419" s="43"/>
      <c r="H1419" s="28"/>
    </row>
    <row r="1420" spans="1:8" x14ac:dyDescent="0.2">
      <c r="A1420" s="28"/>
      <c r="B1420" s="28"/>
      <c r="C1420" s="28"/>
      <c r="D1420" s="28"/>
      <c r="E1420" s="43"/>
      <c r="F1420" s="28"/>
      <c r="G1420" s="43"/>
      <c r="H1420" s="28"/>
    </row>
    <row r="1421" spans="1:8" x14ac:dyDescent="0.2">
      <c r="A1421" s="28"/>
      <c r="B1421" s="28"/>
      <c r="C1421" s="28"/>
      <c r="D1421" s="28"/>
      <c r="E1421" s="43"/>
      <c r="F1421" s="28"/>
      <c r="G1421" s="43"/>
      <c r="H1421" s="28"/>
    </row>
    <row r="1422" spans="1:8" x14ac:dyDescent="0.2">
      <c r="A1422" s="28"/>
      <c r="B1422" s="28"/>
      <c r="C1422" s="28"/>
      <c r="D1422" s="28"/>
      <c r="E1422" s="43"/>
      <c r="F1422" s="28"/>
      <c r="G1422" s="43"/>
      <c r="H1422" s="28"/>
    </row>
    <row r="1423" spans="1:8" x14ac:dyDescent="0.2">
      <c r="A1423" s="28"/>
      <c r="B1423" s="28"/>
      <c r="C1423" s="28"/>
      <c r="D1423" s="28"/>
      <c r="E1423" s="43"/>
      <c r="F1423" s="28"/>
      <c r="G1423" s="43"/>
      <c r="H1423" s="28"/>
    </row>
    <row r="1424" spans="1:8" x14ac:dyDescent="0.2">
      <c r="A1424" s="28"/>
      <c r="B1424" s="28"/>
      <c r="C1424" s="28"/>
      <c r="D1424" s="28"/>
      <c r="E1424" s="43"/>
      <c r="F1424" s="28"/>
      <c r="G1424" s="43"/>
      <c r="H1424" s="28"/>
    </row>
    <row r="1425" spans="1:8" x14ac:dyDescent="0.2">
      <c r="A1425" s="28"/>
      <c r="B1425" s="28"/>
      <c r="C1425" s="28"/>
      <c r="D1425" s="28"/>
      <c r="E1425" s="43"/>
      <c r="F1425" s="28"/>
      <c r="G1425" s="43"/>
      <c r="H1425" s="28"/>
    </row>
    <row r="1426" spans="1:8" x14ac:dyDescent="0.2">
      <c r="A1426" s="28"/>
      <c r="B1426" s="28"/>
      <c r="C1426" s="28"/>
      <c r="D1426" s="28"/>
      <c r="E1426" s="43"/>
      <c r="F1426" s="28"/>
      <c r="G1426" s="43"/>
      <c r="H1426" s="28"/>
    </row>
    <row r="1427" spans="1:8" x14ac:dyDescent="0.2">
      <c r="A1427" s="28"/>
      <c r="B1427" s="28"/>
      <c r="C1427" s="28"/>
      <c r="D1427" s="28"/>
      <c r="E1427" s="43"/>
      <c r="F1427" s="28"/>
      <c r="G1427" s="43"/>
      <c r="H1427" s="28"/>
    </row>
    <row r="1428" spans="1:8" x14ac:dyDescent="0.2">
      <c r="A1428" s="28"/>
      <c r="B1428" s="28"/>
      <c r="C1428" s="28"/>
      <c r="D1428" s="28"/>
      <c r="E1428" s="43"/>
      <c r="F1428" s="28"/>
      <c r="G1428" s="43"/>
      <c r="H1428" s="28"/>
    </row>
    <row r="1429" spans="1:8" x14ac:dyDescent="0.2">
      <c r="A1429" s="28"/>
      <c r="B1429" s="28"/>
      <c r="C1429" s="28"/>
      <c r="D1429" s="28"/>
      <c r="E1429" s="43"/>
      <c r="F1429" s="28"/>
      <c r="G1429" s="43"/>
      <c r="H1429" s="28"/>
    </row>
    <row r="1430" spans="1:8" x14ac:dyDescent="0.2">
      <c r="A1430" s="28"/>
      <c r="B1430" s="28"/>
      <c r="C1430" s="28"/>
      <c r="D1430" s="28"/>
      <c r="E1430" s="43"/>
      <c r="F1430" s="28"/>
      <c r="G1430" s="43"/>
      <c r="H1430" s="28"/>
    </row>
    <row r="1431" spans="1:8" x14ac:dyDescent="0.2">
      <c r="A1431" s="28"/>
      <c r="B1431" s="28"/>
      <c r="C1431" s="28"/>
      <c r="D1431" s="28"/>
      <c r="E1431" s="43"/>
      <c r="F1431" s="28"/>
      <c r="G1431" s="43"/>
      <c r="H1431" s="28"/>
    </row>
    <row r="1432" spans="1:8" x14ac:dyDescent="0.2">
      <c r="A1432" s="28"/>
      <c r="B1432" s="28"/>
      <c r="C1432" s="28"/>
      <c r="D1432" s="28"/>
      <c r="E1432" s="43"/>
      <c r="F1432" s="28"/>
      <c r="G1432" s="43"/>
      <c r="H1432" s="28"/>
    </row>
    <row r="1433" spans="1:8" x14ac:dyDescent="0.2">
      <c r="A1433" s="28"/>
      <c r="B1433" s="28"/>
      <c r="C1433" s="28"/>
      <c r="D1433" s="28"/>
      <c r="E1433" s="43"/>
      <c r="F1433" s="28"/>
      <c r="G1433" s="43"/>
      <c r="H1433" s="28"/>
    </row>
    <row r="1434" spans="1:8" x14ac:dyDescent="0.2">
      <c r="A1434" s="28"/>
      <c r="B1434" s="28"/>
      <c r="C1434" s="28"/>
      <c r="D1434" s="28"/>
      <c r="E1434" s="43"/>
      <c r="F1434" s="28"/>
      <c r="G1434" s="43"/>
      <c r="H1434" s="28"/>
    </row>
    <row r="1435" spans="1:8" x14ac:dyDescent="0.2">
      <c r="A1435" s="28"/>
      <c r="B1435" s="28"/>
      <c r="C1435" s="28"/>
      <c r="D1435" s="28"/>
      <c r="E1435" s="43"/>
      <c r="F1435" s="28"/>
      <c r="G1435" s="43"/>
      <c r="H1435" s="28"/>
    </row>
    <row r="1436" spans="1:8" x14ac:dyDescent="0.2">
      <c r="A1436" s="28"/>
      <c r="B1436" s="28"/>
      <c r="C1436" s="28"/>
      <c r="D1436" s="28"/>
      <c r="E1436" s="43"/>
      <c r="F1436" s="28"/>
      <c r="G1436" s="43"/>
      <c r="H1436" s="28"/>
    </row>
    <row r="1437" spans="1:8" x14ac:dyDescent="0.2">
      <c r="A1437" s="28"/>
      <c r="B1437" s="28"/>
      <c r="C1437" s="28"/>
      <c r="D1437" s="28"/>
      <c r="E1437" s="43"/>
      <c r="F1437" s="28"/>
      <c r="G1437" s="43"/>
      <c r="H1437" s="28"/>
    </row>
    <row r="1438" spans="1:8" x14ac:dyDescent="0.2">
      <c r="A1438" s="28"/>
      <c r="B1438" s="28"/>
      <c r="C1438" s="28"/>
      <c r="D1438" s="28"/>
      <c r="E1438" s="43"/>
      <c r="F1438" s="28"/>
      <c r="G1438" s="43"/>
      <c r="H1438" s="28"/>
    </row>
    <row r="1439" spans="1:8" x14ac:dyDescent="0.2">
      <c r="A1439" s="28"/>
      <c r="B1439" s="28"/>
      <c r="C1439" s="28"/>
      <c r="D1439" s="28"/>
      <c r="E1439" s="43"/>
      <c r="F1439" s="28"/>
      <c r="G1439" s="43"/>
      <c r="H1439" s="28"/>
    </row>
    <row r="1440" spans="1:8" x14ac:dyDescent="0.2">
      <c r="A1440" s="28"/>
      <c r="B1440" s="28"/>
      <c r="C1440" s="28"/>
      <c r="D1440" s="28"/>
      <c r="E1440" s="43"/>
      <c r="F1440" s="28"/>
      <c r="G1440" s="43"/>
      <c r="H1440" s="28"/>
    </row>
    <row r="1441" spans="1:8" x14ac:dyDescent="0.2">
      <c r="A1441" s="28"/>
      <c r="B1441" s="28"/>
      <c r="C1441" s="28"/>
      <c r="D1441" s="28"/>
      <c r="E1441" s="43"/>
      <c r="F1441" s="28"/>
      <c r="G1441" s="43"/>
      <c r="H1441" s="28"/>
    </row>
    <row r="1442" spans="1:8" x14ac:dyDescent="0.2">
      <c r="A1442" s="28"/>
      <c r="B1442" s="28"/>
      <c r="C1442" s="28"/>
      <c r="D1442" s="28"/>
      <c r="E1442" s="43"/>
      <c r="F1442" s="28"/>
      <c r="G1442" s="43"/>
      <c r="H1442" s="28"/>
    </row>
    <row r="1443" spans="1:8" x14ac:dyDescent="0.2">
      <c r="A1443" s="28"/>
      <c r="B1443" s="28"/>
      <c r="C1443" s="28"/>
      <c r="D1443" s="28"/>
      <c r="E1443" s="43"/>
      <c r="F1443" s="28"/>
      <c r="G1443" s="43"/>
      <c r="H1443" s="28"/>
    </row>
    <row r="1444" spans="1:8" x14ac:dyDescent="0.2">
      <c r="A1444" s="28"/>
      <c r="B1444" s="28"/>
      <c r="C1444" s="28"/>
      <c r="D1444" s="28"/>
      <c r="E1444" s="43"/>
      <c r="F1444" s="28"/>
      <c r="G1444" s="43"/>
      <c r="H1444" s="28"/>
    </row>
    <row r="1445" spans="1:8" x14ac:dyDescent="0.2">
      <c r="A1445" s="28"/>
      <c r="B1445" s="28"/>
      <c r="C1445" s="28"/>
      <c r="D1445" s="28"/>
      <c r="E1445" s="43"/>
      <c r="F1445" s="28"/>
      <c r="G1445" s="43"/>
      <c r="H1445" s="28"/>
    </row>
    <row r="1446" spans="1:8" x14ac:dyDescent="0.2">
      <c r="A1446" s="28"/>
      <c r="B1446" s="28"/>
      <c r="C1446" s="28"/>
      <c r="D1446" s="28"/>
      <c r="E1446" s="43"/>
      <c r="F1446" s="28"/>
      <c r="G1446" s="43"/>
      <c r="H1446" s="28"/>
    </row>
    <row r="1447" spans="1:8" x14ac:dyDescent="0.2">
      <c r="A1447" s="28"/>
      <c r="B1447" s="28"/>
      <c r="C1447" s="28"/>
      <c r="D1447" s="28"/>
      <c r="E1447" s="43"/>
      <c r="F1447" s="28"/>
      <c r="G1447" s="43"/>
      <c r="H1447" s="28"/>
    </row>
    <row r="1448" spans="1:8" x14ac:dyDescent="0.2">
      <c r="A1448" s="28"/>
      <c r="B1448" s="28"/>
      <c r="C1448" s="28"/>
      <c r="D1448" s="28"/>
      <c r="E1448" s="43"/>
      <c r="F1448" s="28"/>
      <c r="G1448" s="43"/>
      <c r="H1448" s="28"/>
    </row>
    <row r="1449" spans="1:8" x14ac:dyDescent="0.2">
      <c r="A1449" s="28"/>
      <c r="B1449" s="28"/>
      <c r="C1449" s="28"/>
      <c r="D1449" s="28"/>
      <c r="E1449" s="43"/>
      <c r="F1449" s="28"/>
      <c r="G1449" s="43"/>
      <c r="H1449" s="28"/>
    </row>
    <row r="1450" spans="1:8" x14ac:dyDescent="0.2">
      <c r="A1450" s="28"/>
      <c r="B1450" s="28"/>
      <c r="C1450" s="28"/>
      <c r="D1450" s="28"/>
      <c r="E1450" s="43"/>
      <c r="F1450" s="28"/>
      <c r="G1450" s="43"/>
      <c r="H1450" s="28"/>
    </row>
    <row r="1451" spans="1:8" x14ac:dyDescent="0.2">
      <c r="A1451" s="28"/>
      <c r="B1451" s="28"/>
      <c r="C1451" s="28"/>
      <c r="D1451" s="28"/>
      <c r="E1451" s="43"/>
      <c r="F1451" s="28"/>
      <c r="G1451" s="43"/>
      <c r="H1451" s="28"/>
    </row>
    <row r="1452" spans="1:8" x14ac:dyDescent="0.2">
      <c r="A1452" s="28"/>
      <c r="B1452" s="28"/>
      <c r="C1452" s="28"/>
      <c r="D1452" s="28"/>
      <c r="E1452" s="43"/>
      <c r="F1452" s="28"/>
      <c r="G1452" s="43"/>
      <c r="H1452" s="28"/>
    </row>
    <row r="1453" spans="1:8" x14ac:dyDescent="0.2">
      <c r="A1453" s="28"/>
      <c r="B1453" s="28"/>
      <c r="C1453" s="28"/>
      <c r="D1453" s="28"/>
      <c r="E1453" s="43"/>
      <c r="F1453" s="28"/>
      <c r="G1453" s="43"/>
      <c r="H1453" s="28"/>
    </row>
    <row r="1454" spans="1:8" x14ac:dyDescent="0.2">
      <c r="A1454" s="28"/>
      <c r="B1454" s="28"/>
      <c r="C1454" s="28"/>
      <c r="D1454" s="28"/>
      <c r="E1454" s="43"/>
      <c r="F1454" s="28"/>
      <c r="G1454" s="43"/>
      <c r="H1454" s="28"/>
    </row>
    <row r="1455" spans="1:8" x14ac:dyDescent="0.2">
      <c r="A1455" s="28"/>
      <c r="B1455" s="28"/>
      <c r="C1455" s="28"/>
      <c r="D1455" s="28"/>
      <c r="E1455" s="43"/>
      <c r="F1455" s="28"/>
      <c r="G1455" s="43"/>
      <c r="H1455" s="28"/>
    </row>
    <row r="1456" spans="1:8" x14ac:dyDescent="0.2">
      <c r="A1456" s="28"/>
      <c r="B1456" s="28"/>
      <c r="C1456" s="28"/>
      <c r="D1456" s="28"/>
      <c r="E1456" s="43"/>
      <c r="F1456" s="28"/>
      <c r="G1456" s="43"/>
      <c r="H1456" s="28"/>
    </row>
    <row r="1457" spans="1:8" x14ac:dyDescent="0.2">
      <c r="A1457" s="28"/>
      <c r="B1457" s="28"/>
      <c r="C1457" s="28"/>
      <c r="D1457" s="28"/>
      <c r="E1457" s="43"/>
      <c r="F1457" s="28"/>
      <c r="G1457" s="43"/>
      <c r="H1457" s="28"/>
    </row>
    <row r="1458" spans="1:8" x14ac:dyDescent="0.2">
      <c r="A1458" s="28"/>
      <c r="B1458" s="28"/>
      <c r="C1458" s="28"/>
      <c r="D1458" s="28"/>
      <c r="E1458" s="43"/>
      <c r="F1458" s="28"/>
      <c r="G1458" s="43"/>
      <c r="H1458" s="28"/>
    </row>
    <row r="1459" spans="1:8" x14ac:dyDescent="0.2">
      <c r="A1459" s="28"/>
      <c r="B1459" s="28"/>
      <c r="C1459" s="28"/>
      <c r="D1459" s="28"/>
      <c r="E1459" s="43"/>
      <c r="F1459" s="28"/>
      <c r="G1459" s="43"/>
      <c r="H1459" s="28"/>
    </row>
    <row r="1460" spans="1:8" x14ac:dyDescent="0.2">
      <c r="A1460" s="28"/>
      <c r="B1460" s="28"/>
      <c r="C1460" s="28"/>
      <c r="D1460" s="28"/>
      <c r="E1460" s="43"/>
      <c r="F1460" s="28"/>
      <c r="G1460" s="43"/>
      <c r="H1460" s="28"/>
    </row>
    <row r="1461" spans="1:8" x14ac:dyDescent="0.2">
      <c r="A1461" s="28"/>
      <c r="B1461" s="28"/>
      <c r="C1461" s="28"/>
      <c r="D1461" s="28"/>
      <c r="E1461" s="43"/>
      <c r="F1461" s="28"/>
      <c r="G1461" s="43"/>
      <c r="H1461" s="28"/>
    </row>
    <row r="1462" spans="1:8" x14ac:dyDescent="0.2">
      <c r="A1462" s="28"/>
      <c r="B1462" s="28"/>
      <c r="C1462" s="28"/>
      <c r="D1462" s="28"/>
      <c r="E1462" s="43"/>
      <c r="F1462" s="28"/>
      <c r="G1462" s="43"/>
      <c r="H1462" s="28"/>
    </row>
    <row r="1463" spans="1:8" x14ac:dyDescent="0.2">
      <c r="A1463" s="28"/>
      <c r="B1463" s="28"/>
      <c r="C1463" s="28"/>
      <c r="D1463" s="28"/>
      <c r="E1463" s="43"/>
      <c r="F1463" s="28"/>
      <c r="G1463" s="43"/>
      <c r="H1463" s="28"/>
    </row>
    <row r="1464" spans="1:8" x14ac:dyDescent="0.2">
      <c r="A1464" s="28"/>
      <c r="B1464" s="28"/>
      <c r="C1464" s="28"/>
      <c r="D1464" s="28"/>
      <c r="E1464" s="43"/>
      <c r="F1464" s="28"/>
      <c r="G1464" s="43"/>
      <c r="H1464" s="28"/>
    </row>
    <row r="1465" spans="1:8" x14ac:dyDescent="0.2">
      <c r="A1465" s="28"/>
      <c r="B1465" s="28"/>
      <c r="C1465" s="28"/>
      <c r="D1465" s="28"/>
      <c r="E1465" s="43"/>
      <c r="F1465" s="28"/>
      <c r="G1465" s="43"/>
      <c r="H1465" s="28"/>
    </row>
    <row r="1466" spans="1:8" x14ac:dyDescent="0.2">
      <c r="A1466" s="28"/>
      <c r="B1466" s="28"/>
      <c r="C1466" s="28"/>
      <c r="D1466" s="28"/>
      <c r="E1466" s="43"/>
      <c r="F1466" s="28"/>
      <c r="G1466" s="43"/>
      <c r="H1466" s="28"/>
    </row>
    <row r="1467" spans="1:8" x14ac:dyDescent="0.2">
      <c r="A1467" s="28"/>
      <c r="B1467" s="28"/>
      <c r="C1467" s="28"/>
      <c r="D1467" s="28"/>
      <c r="E1467" s="43"/>
      <c r="F1467" s="28"/>
      <c r="G1467" s="43"/>
      <c r="H1467" s="28"/>
    </row>
    <row r="1468" spans="1:8" x14ac:dyDescent="0.2">
      <c r="A1468" s="28"/>
      <c r="B1468" s="28"/>
      <c r="C1468" s="28"/>
      <c r="D1468" s="28"/>
      <c r="E1468" s="43"/>
      <c r="F1468" s="28"/>
      <c r="G1468" s="43"/>
      <c r="H1468" s="28"/>
    </row>
    <row r="1469" spans="1:8" x14ac:dyDescent="0.2">
      <c r="A1469" s="28"/>
      <c r="B1469" s="28"/>
      <c r="C1469" s="28"/>
      <c r="D1469" s="28"/>
      <c r="E1469" s="43"/>
      <c r="F1469" s="28"/>
      <c r="G1469" s="43"/>
      <c r="H1469" s="28"/>
    </row>
    <row r="1470" spans="1:8" x14ac:dyDescent="0.2">
      <c r="A1470" s="28"/>
      <c r="B1470" s="28"/>
      <c r="C1470" s="28"/>
      <c r="D1470" s="28"/>
      <c r="E1470" s="43"/>
      <c r="F1470" s="28"/>
      <c r="G1470" s="43"/>
      <c r="H1470" s="28"/>
    </row>
    <row r="1471" spans="1:8" x14ac:dyDescent="0.2">
      <c r="A1471" s="28"/>
      <c r="B1471" s="28"/>
      <c r="C1471" s="28"/>
      <c r="D1471" s="28"/>
      <c r="E1471" s="43"/>
      <c r="F1471" s="28"/>
      <c r="G1471" s="43"/>
      <c r="H1471" s="28"/>
    </row>
    <row r="1472" spans="1:8" x14ac:dyDescent="0.2">
      <c r="A1472" s="28"/>
      <c r="B1472" s="28"/>
      <c r="C1472" s="28"/>
      <c r="D1472" s="28"/>
      <c r="E1472" s="43"/>
      <c r="F1472" s="28"/>
      <c r="G1472" s="43"/>
      <c r="H1472" s="28"/>
    </row>
    <row r="1473" spans="1:8" x14ac:dyDescent="0.2">
      <c r="A1473" s="28"/>
      <c r="B1473" s="28"/>
      <c r="C1473" s="28"/>
      <c r="D1473" s="28"/>
      <c r="E1473" s="43"/>
      <c r="F1473" s="28"/>
      <c r="G1473" s="43"/>
      <c r="H1473" s="28"/>
    </row>
    <row r="1474" spans="1:8" x14ac:dyDescent="0.2">
      <c r="A1474" s="28"/>
      <c r="B1474" s="28"/>
      <c r="C1474" s="28"/>
      <c r="D1474" s="28"/>
      <c r="E1474" s="43"/>
      <c r="F1474" s="28"/>
      <c r="G1474" s="43"/>
      <c r="H1474" s="28"/>
    </row>
    <row r="1475" spans="1:8" x14ac:dyDescent="0.2">
      <c r="A1475" s="28"/>
      <c r="B1475" s="28"/>
      <c r="C1475" s="28"/>
      <c r="D1475" s="28"/>
      <c r="E1475" s="43"/>
      <c r="F1475" s="28"/>
      <c r="G1475" s="43"/>
      <c r="H1475" s="28"/>
    </row>
    <row r="1476" spans="1:8" x14ac:dyDescent="0.2">
      <c r="A1476" s="28"/>
      <c r="B1476" s="28"/>
      <c r="C1476" s="28"/>
      <c r="D1476" s="28"/>
      <c r="E1476" s="43"/>
      <c r="F1476" s="28"/>
      <c r="G1476" s="43"/>
      <c r="H1476" s="28"/>
    </row>
    <row r="1477" spans="1:8" x14ac:dyDescent="0.2">
      <c r="A1477" s="28"/>
      <c r="B1477" s="28"/>
      <c r="C1477" s="28"/>
      <c r="D1477" s="28"/>
      <c r="E1477" s="43"/>
      <c r="F1477" s="28"/>
      <c r="G1477" s="43"/>
      <c r="H1477" s="28"/>
    </row>
    <row r="1478" spans="1:8" x14ac:dyDescent="0.2">
      <c r="A1478" s="28"/>
      <c r="B1478" s="28"/>
      <c r="C1478" s="28"/>
      <c r="D1478" s="28"/>
      <c r="E1478" s="43"/>
      <c r="F1478" s="28"/>
      <c r="G1478" s="43"/>
      <c r="H1478" s="28"/>
    </row>
    <row r="1479" spans="1:8" x14ac:dyDescent="0.2">
      <c r="A1479" s="28"/>
      <c r="B1479" s="28"/>
      <c r="C1479" s="28"/>
      <c r="D1479" s="28"/>
      <c r="E1479" s="43"/>
      <c r="F1479" s="28"/>
      <c r="G1479" s="43"/>
      <c r="H1479" s="28"/>
    </row>
    <row r="1480" spans="1:8" x14ac:dyDescent="0.2">
      <c r="A1480" s="28"/>
      <c r="B1480" s="28"/>
      <c r="C1480" s="28"/>
      <c r="D1480" s="28"/>
      <c r="E1480" s="43"/>
      <c r="F1480" s="28"/>
      <c r="G1480" s="43"/>
      <c r="H1480" s="28"/>
    </row>
    <row r="1481" spans="1:8" x14ac:dyDescent="0.2">
      <c r="A1481" s="28"/>
      <c r="B1481" s="28"/>
      <c r="C1481" s="28"/>
      <c r="D1481" s="28"/>
      <c r="E1481" s="43"/>
      <c r="F1481" s="28"/>
      <c r="G1481" s="43"/>
      <c r="H1481" s="28"/>
    </row>
    <row r="1482" spans="1:8" x14ac:dyDescent="0.2">
      <c r="A1482" s="28"/>
      <c r="B1482" s="28"/>
      <c r="C1482" s="28"/>
      <c r="D1482" s="28"/>
      <c r="E1482" s="43"/>
      <c r="F1482" s="28"/>
      <c r="G1482" s="43"/>
      <c r="H1482" s="28"/>
    </row>
    <row r="1483" spans="1:8" x14ac:dyDescent="0.2">
      <c r="A1483" s="28"/>
      <c r="B1483" s="28"/>
      <c r="C1483" s="28"/>
      <c r="D1483" s="28"/>
      <c r="E1483" s="43"/>
      <c r="F1483" s="28"/>
      <c r="G1483" s="43"/>
      <c r="H1483" s="28"/>
    </row>
    <row r="1484" spans="1:8" x14ac:dyDescent="0.2">
      <c r="A1484" s="28"/>
      <c r="B1484" s="28"/>
      <c r="C1484" s="28"/>
      <c r="D1484" s="28"/>
      <c r="E1484" s="43"/>
      <c r="F1484" s="28"/>
      <c r="G1484" s="43"/>
      <c r="H1484" s="28"/>
    </row>
    <row r="1485" spans="1:8" x14ac:dyDescent="0.2">
      <c r="A1485" s="28"/>
      <c r="B1485" s="28"/>
      <c r="C1485" s="28"/>
      <c r="D1485" s="28"/>
      <c r="E1485" s="43"/>
      <c r="F1485" s="28"/>
      <c r="G1485" s="43"/>
      <c r="H1485" s="28"/>
    </row>
    <row r="1486" spans="1:8" x14ac:dyDescent="0.2">
      <c r="A1486" s="28"/>
      <c r="B1486" s="28"/>
      <c r="C1486" s="28"/>
      <c r="D1486" s="28"/>
      <c r="E1486" s="43"/>
      <c r="F1486" s="28"/>
      <c r="G1486" s="43"/>
      <c r="H1486" s="28"/>
    </row>
    <row r="1487" spans="1:8" x14ac:dyDescent="0.2">
      <c r="A1487" s="28"/>
      <c r="B1487" s="28"/>
      <c r="C1487" s="28"/>
      <c r="D1487" s="28"/>
      <c r="E1487" s="43"/>
      <c r="F1487" s="28"/>
      <c r="G1487" s="43"/>
      <c r="H1487" s="28"/>
    </row>
    <row r="1488" spans="1:8" x14ac:dyDescent="0.2">
      <c r="A1488" s="28"/>
      <c r="B1488" s="28"/>
      <c r="C1488" s="28"/>
      <c r="D1488" s="28"/>
      <c r="E1488" s="43"/>
      <c r="F1488" s="28"/>
      <c r="G1488" s="43"/>
      <c r="H1488" s="28"/>
    </row>
    <row r="1489" spans="1:8" x14ac:dyDescent="0.2">
      <c r="A1489" s="28"/>
      <c r="B1489" s="28"/>
      <c r="C1489" s="28"/>
      <c r="D1489" s="28"/>
      <c r="E1489" s="43"/>
      <c r="F1489" s="28"/>
      <c r="G1489" s="43"/>
      <c r="H1489" s="28"/>
    </row>
    <row r="1490" spans="1:8" x14ac:dyDescent="0.2">
      <c r="A1490" s="28"/>
      <c r="B1490" s="28"/>
      <c r="C1490" s="28"/>
      <c r="D1490" s="28"/>
      <c r="E1490" s="43"/>
      <c r="F1490" s="28"/>
      <c r="G1490" s="43"/>
      <c r="H1490" s="28"/>
    </row>
    <row r="1491" spans="1:8" x14ac:dyDescent="0.2">
      <c r="A1491" s="28"/>
      <c r="B1491" s="28"/>
      <c r="C1491" s="28"/>
      <c r="D1491" s="28"/>
      <c r="E1491" s="43"/>
      <c r="F1491" s="28"/>
      <c r="G1491" s="43"/>
      <c r="H1491" s="28"/>
    </row>
    <row r="1492" spans="1:8" x14ac:dyDescent="0.2">
      <c r="A1492" s="28"/>
      <c r="B1492" s="28"/>
      <c r="C1492" s="28"/>
      <c r="D1492" s="28"/>
      <c r="E1492" s="43"/>
      <c r="F1492" s="28"/>
      <c r="G1492" s="43"/>
      <c r="H1492" s="28"/>
    </row>
    <row r="1493" spans="1:8" x14ac:dyDescent="0.2">
      <c r="A1493" s="28"/>
      <c r="B1493" s="28"/>
      <c r="C1493" s="28"/>
      <c r="D1493" s="28"/>
      <c r="E1493" s="43"/>
      <c r="F1493" s="28"/>
      <c r="G1493" s="43"/>
      <c r="H1493" s="28"/>
    </row>
    <row r="1494" spans="1:8" x14ac:dyDescent="0.2">
      <c r="A1494" s="28"/>
      <c r="B1494" s="28"/>
      <c r="C1494" s="28"/>
      <c r="D1494" s="28"/>
      <c r="E1494" s="43"/>
      <c r="F1494" s="28"/>
      <c r="G1494" s="43"/>
      <c r="H1494" s="28"/>
    </row>
    <row r="1495" spans="1:8" x14ac:dyDescent="0.2">
      <c r="A1495" s="28"/>
      <c r="B1495" s="28"/>
      <c r="C1495" s="28"/>
      <c r="D1495" s="28"/>
      <c r="E1495" s="43"/>
      <c r="F1495" s="28"/>
      <c r="G1495" s="43"/>
      <c r="H1495" s="28"/>
    </row>
    <row r="1496" spans="1:8" x14ac:dyDescent="0.2">
      <c r="A1496" s="28"/>
      <c r="B1496" s="28"/>
      <c r="C1496" s="28"/>
      <c r="D1496" s="28"/>
      <c r="E1496" s="43"/>
      <c r="F1496" s="28"/>
      <c r="G1496" s="43"/>
      <c r="H1496" s="28"/>
    </row>
    <row r="1497" spans="1:8" x14ac:dyDescent="0.2">
      <c r="A1497" s="28"/>
      <c r="B1497" s="28"/>
      <c r="C1497" s="28"/>
      <c r="D1497" s="28"/>
      <c r="E1497" s="43"/>
      <c r="F1497" s="28"/>
      <c r="G1497" s="43"/>
      <c r="H1497" s="28"/>
    </row>
    <row r="1498" spans="1:8" x14ac:dyDescent="0.2">
      <c r="A1498" s="28"/>
      <c r="B1498" s="28"/>
      <c r="C1498" s="28"/>
      <c r="D1498" s="28"/>
      <c r="E1498" s="43"/>
      <c r="F1498" s="28"/>
      <c r="G1498" s="43"/>
      <c r="H1498" s="28"/>
    </row>
    <row r="1499" spans="1:8" x14ac:dyDescent="0.2">
      <c r="A1499" s="28"/>
      <c r="B1499" s="28"/>
      <c r="C1499" s="28"/>
      <c r="D1499" s="28"/>
      <c r="E1499" s="43"/>
      <c r="F1499" s="28"/>
      <c r="G1499" s="43"/>
      <c r="H1499" s="28"/>
    </row>
    <row r="1500" spans="1:8" x14ac:dyDescent="0.2">
      <c r="A1500" s="28"/>
      <c r="B1500" s="28"/>
      <c r="C1500" s="28"/>
      <c r="D1500" s="28"/>
      <c r="E1500" s="43"/>
      <c r="F1500" s="28"/>
      <c r="G1500" s="43"/>
      <c r="H1500" s="28"/>
    </row>
    <row r="1501" spans="1:8" x14ac:dyDescent="0.2">
      <c r="A1501" s="28"/>
      <c r="B1501" s="28"/>
      <c r="C1501" s="28"/>
      <c r="D1501" s="28"/>
      <c r="E1501" s="43"/>
      <c r="F1501" s="28"/>
      <c r="G1501" s="43"/>
      <c r="H1501" s="28"/>
    </row>
    <row r="1502" spans="1:8" x14ac:dyDescent="0.2">
      <c r="A1502" s="28"/>
      <c r="B1502" s="28"/>
      <c r="C1502" s="28"/>
      <c r="D1502" s="28"/>
      <c r="E1502" s="43"/>
      <c r="F1502" s="28"/>
      <c r="G1502" s="43"/>
      <c r="H1502" s="28"/>
    </row>
    <row r="1503" spans="1:8" x14ac:dyDescent="0.2">
      <c r="A1503" s="28"/>
      <c r="B1503" s="28"/>
      <c r="C1503" s="28"/>
      <c r="D1503" s="28"/>
      <c r="E1503" s="43"/>
      <c r="F1503" s="28"/>
      <c r="G1503" s="43"/>
      <c r="H1503" s="28"/>
    </row>
    <row r="1504" spans="1:8" x14ac:dyDescent="0.2">
      <c r="A1504" s="28"/>
      <c r="B1504" s="28"/>
      <c r="C1504" s="28"/>
      <c r="D1504" s="28"/>
      <c r="E1504" s="43"/>
      <c r="F1504" s="28"/>
      <c r="G1504" s="43"/>
      <c r="H1504" s="28"/>
    </row>
    <row r="1505" spans="1:8" x14ac:dyDescent="0.2">
      <c r="A1505" s="28"/>
      <c r="B1505" s="28"/>
      <c r="C1505" s="28"/>
      <c r="D1505" s="28"/>
      <c r="E1505" s="43"/>
      <c r="F1505" s="28"/>
      <c r="G1505" s="43"/>
      <c r="H1505" s="28"/>
    </row>
    <row r="1506" spans="1:8" x14ac:dyDescent="0.2">
      <c r="A1506" s="28"/>
      <c r="B1506" s="28"/>
      <c r="C1506" s="28"/>
      <c r="D1506" s="28"/>
      <c r="E1506" s="43"/>
      <c r="F1506" s="28"/>
      <c r="G1506" s="43"/>
      <c r="H1506" s="28"/>
    </row>
    <row r="1507" spans="1:8" x14ac:dyDescent="0.2">
      <c r="A1507" s="28"/>
      <c r="B1507" s="28"/>
      <c r="C1507" s="28"/>
      <c r="D1507" s="28"/>
      <c r="E1507" s="43"/>
      <c r="F1507" s="28"/>
      <c r="G1507" s="43"/>
      <c r="H1507" s="28"/>
    </row>
    <row r="1508" spans="1:8" x14ac:dyDescent="0.2">
      <c r="A1508" s="28"/>
      <c r="B1508" s="28"/>
      <c r="C1508" s="28"/>
      <c r="D1508" s="28"/>
      <c r="E1508" s="43"/>
      <c r="F1508" s="28"/>
      <c r="G1508" s="43"/>
      <c r="H1508" s="28"/>
    </row>
    <row r="1509" spans="1:8" x14ac:dyDescent="0.2">
      <c r="A1509" s="28"/>
      <c r="B1509" s="28"/>
      <c r="C1509" s="28"/>
      <c r="D1509" s="28"/>
      <c r="E1509" s="43"/>
      <c r="F1509" s="28"/>
      <c r="G1509" s="43"/>
      <c r="H1509" s="28"/>
    </row>
    <row r="1510" spans="1:8" x14ac:dyDescent="0.2">
      <c r="A1510" s="28"/>
      <c r="B1510" s="28"/>
      <c r="C1510" s="28"/>
      <c r="D1510" s="28"/>
      <c r="E1510" s="43"/>
      <c r="F1510" s="28"/>
      <c r="G1510" s="43"/>
      <c r="H1510" s="28"/>
    </row>
    <row r="1511" spans="1:8" x14ac:dyDescent="0.2">
      <c r="A1511" s="28"/>
      <c r="B1511" s="28"/>
      <c r="C1511" s="28"/>
      <c r="D1511" s="28"/>
      <c r="E1511" s="43"/>
      <c r="F1511" s="28"/>
      <c r="G1511" s="43"/>
      <c r="H1511" s="28"/>
    </row>
    <row r="1512" spans="1:8" x14ac:dyDescent="0.2">
      <c r="A1512" s="28"/>
      <c r="B1512" s="28"/>
      <c r="C1512" s="28"/>
      <c r="D1512" s="28"/>
      <c r="E1512" s="43"/>
      <c r="F1512" s="28"/>
      <c r="G1512" s="43"/>
      <c r="H1512" s="28"/>
    </row>
    <row r="1513" spans="1:8" x14ac:dyDescent="0.2">
      <c r="A1513" s="28"/>
      <c r="B1513" s="28"/>
      <c r="C1513" s="28"/>
      <c r="D1513" s="28"/>
      <c r="E1513" s="43"/>
      <c r="F1513" s="28"/>
      <c r="G1513" s="43"/>
      <c r="H1513" s="28"/>
    </row>
    <row r="1514" spans="1:8" x14ac:dyDescent="0.2">
      <c r="A1514" s="28"/>
      <c r="B1514" s="28"/>
      <c r="C1514" s="28"/>
      <c r="D1514" s="28"/>
      <c r="E1514" s="43"/>
      <c r="F1514" s="28"/>
      <c r="G1514" s="43"/>
      <c r="H1514" s="28"/>
    </row>
    <row r="1515" spans="1:8" x14ac:dyDescent="0.2">
      <c r="A1515" s="28"/>
      <c r="B1515" s="28"/>
      <c r="C1515" s="28"/>
      <c r="D1515" s="28"/>
      <c r="E1515" s="43"/>
      <c r="F1515" s="28"/>
      <c r="G1515" s="43"/>
      <c r="H1515" s="28"/>
    </row>
    <row r="1516" spans="1:8" x14ac:dyDescent="0.2">
      <c r="A1516" s="28"/>
      <c r="B1516" s="28"/>
      <c r="C1516" s="28"/>
      <c r="D1516" s="28"/>
      <c r="E1516" s="43"/>
      <c r="F1516" s="28"/>
      <c r="G1516" s="43"/>
      <c r="H1516" s="28"/>
    </row>
    <row r="1517" spans="1:8" x14ac:dyDescent="0.2">
      <c r="A1517" s="28"/>
      <c r="B1517" s="28"/>
      <c r="C1517" s="28"/>
      <c r="D1517" s="28"/>
      <c r="E1517" s="43"/>
      <c r="F1517" s="28"/>
      <c r="G1517" s="43"/>
      <c r="H1517" s="28"/>
    </row>
    <row r="1518" spans="1:8" x14ac:dyDescent="0.2">
      <c r="A1518" s="28"/>
      <c r="B1518" s="28"/>
      <c r="C1518" s="28"/>
      <c r="D1518" s="28"/>
      <c r="E1518" s="43"/>
      <c r="F1518" s="28"/>
      <c r="G1518" s="43"/>
      <c r="H1518" s="28"/>
    </row>
    <row r="1519" spans="1:8" x14ac:dyDescent="0.2">
      <c r="A1519" s="28"/>
      <c r="B1519" s="28"/>
      <c r="C1519" s="28"/>
      <c r="D1519" s="28"/>
      <c r="E1519" s="43"/>
      <c r="F1519" s="28"/>
      <c r="G1519" s="43"/>
      <c r="H1519" s="28"/>
    </row>
    <row r="1520" spans="1:8" x14ac:dyDescent="0.2">
      <c r="A1520" s="28"/>
      <c r="B1520" s="28"/>
      <c r="C1520" s="28"/>
      <c r="D1520" s="28"/>
      <c r="E1520" s="43"/>
      <c r="F1520" s="28"/>
      <c r="G1520" s="43"/>
      <c r="H1520" s="28"/>
    </row>
    <row r="1521" spans="1:8" x14ac:dyDescent="0.2">
      <c r="A1521" s="28"/>
      <c r="B1521" s="28"/>
      <c r="C1521" s="28"/>
      <c r="D1521" s="28"/>
      <c r="E1521" s="43"/>
      <c r="F1521" s="28"/>
      <c r="G1521" s="43"/>
      <c r="H1521" s="28"/>
    </row>
    <row r="1522" spans="1:8" x14ac:dyDescent="0.2">
      <c r="A1522" s="28"/>
      <c r="B1522" s="28"/>
      <c r="C1522" s="28"/>
      <c r="D1522" s="28"/>
      <c r="E1522" s="43"/>
      <c r="F1522" s="28"/>
      <c r="G1522" s="43"/>
      <c r="H1522" s="28"/>
    </row>
    <row r="1523" spans="1:8" x14ac:dyDescent="0.2">
      <c r="A1523" s="28"/>
      <c r="B1523" s="28"/>
      <c r="C1523" s="28"/>
      <c r="D1523" s="28"/>
      <c r="E1523" s="43"/>
      <c r="F1523" s="28"/>
      <c r="G1523" s="43"/>
      <c r="H1523" s="28"/>
    </row>
    <row r="1524" spans="1:8" x14ac:dyDescent="0.2">
      <c r="A1524" s="28"/>
      <c r="B1524" s="28"/>
      <c r="C1524" s="28"/>
      <c r="D1524" s="28"/>
      <c r="E1524" s="43"/>
      <c r="F1524" s="28"/>
      <c r="G1524" s="43"/>
      <c r="H1524" s="28"/>
    </row>
    <row r="1525" spans="1:8" x14ac:dyDescent="0.2">
      <c r="A1525" s="28"/>
      <c r="B1525" s="28"/>
      <c r="C1525" s="28"/>
      <c r="D1525" s="28"/>
      <c r="E1525" s="43"/>
      <c r="F1525" s="28"/>
      <c r="G1525" s="43"/>
      <c r="H1525" s="28"/>
    </row>
    <row r="1526" spans="1:8" x14ac:dyDescent="0.2">
      <c r="A1526" s="28"/>
      <c r="B1526" s="28"/>
      <c r="C1526" s="28"/>
      <c r="D1526" s="28"/>
      <c r="E1526" s="43"/>
      <c r="F1526" s="28"/>
      <c r="G1526" s="43"/>
      <c r="H1526" s="28"/>
    </row>
    <row r="1527" spans="1:8" x14ac:dyDescent="0.2">
      <c r="A1527" s="28"/>
      <c r="B1527" s="28"/>
      <c r="C1527" s="28"/>
      <c r="D1527" s="28"/>
      <c r="E1527" s="43"/>
      <c r="F1527" s="28"/>
      <c r="G1527" s="43"/>
      <c r="H1527" s="28"/>
    </row>
    <row r="1528" spans="1:8" x14ac:dyDescent="0.2">
      <c r="A1528" s="28"/>
      <c r="B1528" s="28"/>
      <c r="C1528" s="28"/>
      <c r="D1528" s="28"/>
      <c r="E1528" s="43"/>
      <c r="F1528" s="28"/>
      <c r="G1528" s="43"/>
      <c r="H1528" s="28"/>
    </row>
    <row r="1529" spans="1:8" x14ac:dyDescent="0.2">
      <c r="A1529" s="28"/>
      <c r="B1529" s="28"/>
      <c r="C1529" s="28"/>
      <c r="D1529" s="28"/>
      <c r="E1529" s="43"/>
      <c r="F1529" s="28"/>
      <c r="G1529" s="43"/>
      <c r="H1529" s="28"/>
    </row>
    <row r="1530" spans="1:8" x14ac:dyDescent="0.2">
      <c r="A1530" s="28"/>
      <c r="B1530" s="28"/>
      <c r="C1530" s="28"/>
      <c r="D1530" s="28"/>
      <c r="E1530" s="43"/>
      <c r="F1530" s="28"/>
      <c r="G1530" s="43"/>
      <c r="H1530" s="28"/>
    </row>
    <row r="1531" spans="1:8" x14ac:dyDescent="0.2">
      <c r="A1531" s="28"/>
      <c r="B1531" s="28"/>
      <c r="C1531" s="28"/>
      <c r="D1531" s="28"/>
      <c r="E1531" s="43"/>
      <c r="F1531" s="28"/>
      <c r="G1531" s="43"/>
      <c r="H1531" s="28"/>
    </row>
    <row r="1532" spans="1:8" x14ac:dyDescent="0.2">
      <c r="A1532" s="28"/>
      <c r="B1532" s="28"/>
      <c r="C1532" s="28"/>
      <c r="D1532" s="28"/>
      <c r="E1532" s="43"/>
      <c r="F1532" s="28"/>
      <c r="G1532" s="43"/>
      <c r="H1532" s="28"/>
    </row>
    <row r="1533" spans="1:8" x14ac:dyDescent="0.2">
      <c r="A1533" s="28"/>
      <c r="B1533" s="28"/>
      <c r="C1533" s="28"/>
      <c r="D1533" s="28"/>
      <c r="E1533" s="43"/>
      <c r="F1533" s="28"/>
      <c r="G1533" s="43"/>
      <c r="H1533" s="28"/>
    </row>
    <row r="1534" spans="1:8" x14ac:dyDescent="0.2">
      <c r="A1534" s="28"/>
      <c r="B1534" s="28"/>
      <c r="C1534" s="28"/>
      <c r="D1534" s="28"/>
      <c r="E1534" s="43"/>
      <c r="F1534" s="28"/>
      <c r="G1534" s="43"/>
      <c r="H1534" s="28"/>
    </row>
    <row r="1535" spans="1:8" x14ac:dyDescent="0.2">
      <c r="A1535" s="28"/>
      <c r="B1535" s="28"/>
      <c r="C1535" s="28"/>
      <c r="D1535" s="28"/>
      <c r="E1535" s="43"/>
      <c r="F1535" s="28"/>
      <c r="G1535" s="43"/>
      <c r="H1535" s="28"/>
    </row>
    <row r="1536" spans="1:8" x14ac:dyDescent="0.2">
      <c r="A1536" s="28"/>
      <c r="B1536" s="28"/>
      <c r="C1536" s="28"/>
      <c r="D1536" s="28"/>
      <c r="E1536" s="43"/>
      <c r="F1536" s="28"/>
      <c r="G1536" s="43"/>
      <c r="H1536" s="28"/>
    </row>
    <row r="1537" spans="1:8" x14ac:dyDescent="0.2">
      <c r="A1537" s="28"/>
      <c r="B1537" s="28"/>
      <c r="C1537" s="28"/>
      <c r="D1537" s="28"/>
      <c r="E1537" s="43"/>
      <c r="F1537" s="28"/>
      <c r="G1537" s="43"/>
      <c r="H1537" s="28"/>
    </row>
    <row r="1538" spans="1:8" x14ac:dyDescent="0.2">
      <c r="A1538" s="28"/>
      <c r="B1538" s="28"/>
      <c r="C1538" s="28"/>
      <c r="D1538" s="28"/>
      <c r="E1538" s="43"/>
      <c r="F1538" s="28"/>
      <c r="G1538" s="43"/>
      <c r="H1538" s="28"/>
    </row>
    <row r="1539" spans="1:8" x14ac:dyDescent="0.2">
      <c r="A1539" s="28"/>
      <c r="B1539" s="28"/>
      <c r="C1539" s="28"/>
      <c r="D1539" s="28"/>
      <c r="E1539" s="43"/>
      <c r="F1539" s="28"/>
      <c r="G1539" s="43"/>
      <c r="H1539" s="28"/>
    </row>
    <row r="1540" spans="1:8" x14ac:dyDescent="0.2">
      <c r="A1540" s="28"/>
      <c r="B1540" s="28"/>
      <c r="C1540" s="28"/>
      <c r="D1540" s="28"/>
      <c r="E1540" s="43"/>
      <c r="F1540" s="28"/>
      <c r="G1540" s="43"/>
      <c r="H1540" s="28"/>
    </row>
    <row r="1541" spans="1:8" x14ac:dyDescent="0.2">
      <c r="A1541" s="28"/>
      <c r="B1541" s="28"/>
      <c r="C1541" s="28"/>
      <c r="D1541" s="28"/>
      <c r="E1541" s="43"/>
      <c r="F1541" s="28"/>
      <c r="G1541" s="43"/>
      <c r="H1541" s="28"/>
    </row>
    <row r="1542" spans="1:8" x14ac:dyDescent="0.2">
      <c r="A1542" s="28"/>
      <c r="B1542" s="28"/>
      <c r="C1542" s="28"/>
      <c r="D1542" s="28"/>
      <c r="E1542" s="43"/>
      <c r="F1542" s="28"/>
      <c r="G1542" s="43"/>
      <c r="H1542" s="28"/>
    </row>
    <row r="1543" spans="1:8" x14ac:dyDescent="0.2">
      <c r="A1543" s="28"/>
      <c r="B1543" s="28"/>
      <c r="C1543" s="28"/>
      <c r="D1543" s="28"/>
      <c r="E1543" s="43"/>
      <c r="F1543" s="28"/>
      <c r="G1543" s="43"/>
      <c r="H1543" s="28"/>
    </row>
    <row r="1544" spans="1:8" x14ac:dyDescent="0.2">
      <c r="A1544" s="28"/>
      <c r="B1544" s="28"/>
      <c r="C1544" s="28"/>
      <c r="D1544" s="28"/>
      <c r="E1544" s="43"/>
      <c r="F1544" s="28"/>
      <c r="G1544" s="43"/>
      <c r="H1544" s="28"/>
    </row>
    <row r="1545" spans="1:8" x14ac:dyDescent="0.2">
      <c r="A1545" s="28"/>
      <c r="B1545" s="28"/>
      <c r="C1545" s="28"/>
      <c r="D1545" s="28"/>
      <c r="E1545" s="43"/>
      <c r="F1545" s="28"/>
      <c r="G1545" s="43"/>
      <c r="H1545" s="28"/>
    </row>
    <row r="1546" spans="1:8" x14ac:dyDescent="0.2">
      <c r="A1546" s="28"/>
      <c r="B1546" s="28"/>
      <c r="C1546" s="28"/>
      <c r="D1546" s="28"/>
      <c r="E1546" s="43"/>
      <c r="F1546" s="28"/>
      <c r="G1546" s="43"/>
      <c r="H1546" s="28"/>
    </row>
    <row r="1547" spans="1:8" x14ac:dyDescent="0.2">
      <c r="A1547" s="28"/>
      <c r="B1547" s="28"/>
      <c r="C1547" s="28"/>
      <c r="D1547" s="28"/>
      <c r="E1547" s="43"/>
      <c r="F1547" s="28"/>
      <c r="G1547" s="43"/>
      <c r="H1547" s="28"/>
    </row>
    <row r="1548" spans="1:8" x14ac:dyDescent="0.2">
      <c r="A1548" s="28"/>
      <c r="B1548" s="28"/>
      <c r="C1548" s="28"/>
      <c r="D1548" s="28"/>
      <c r="E1548" s="43"/>
      <c r="F1548" s="28"/>
      <c r="G1548" s="43"/>
      <c r="H1548" s="28"/>
    </row>
    <row r="1549" spans="1:8" x14ac:dyDescent="0.2">
      <c r="A1549" s="28"/>
      <c r="B1549" s="28"/>
      <c r="C1549" s="28"/>
      <c r="D1549" s="28"/>
      <c r="E1549" s="43"/>
      <c r="F1549" s="28"/>
      <c r="G1549" s="43"/>
      <c r="H1549" s="28"/>
    </row>
    <row r="1550" spans="1:8" x14ac:dyDescent="0.2">
      <c r="A1550" s="28"/>
      <c r="B1550" s="28"/>
      <c r="C1550" s="28"/>
      <c r="D1550" s="28"/>
      <c r="E1550" s="43"/>
      <c r="F1550" s="28"/>
      <c r="G1550" s="43"/>
      <c r="H1550" s="28"/>
    </row>
    <row r="1551" spans="1:8" x14ac:dyDescent="0.2">
      <c r="A1551" s="28"/>
      <c r="B1551" s="28"/>
      <c r="C1551" s="28"/>
      <c r="D1551" s="28"/>
      <c r="E1551" s="43"/>
      <c r="F1551" s="28"/>
      <c r="G1551" s="43"/>
      <c r="H1551" s="28"/>
    </row>
    <row r="1552" spans="1:8" x14ac:dyDescent="0.2">
      <c r="A1552" s="28"/>
      <c r="B1552" s="28"/>
      <c r="C1552" s="28"/>
      <c r="D1552" s="28"/>
      <c r="E1552" s="43"/>
      <c r="F1552" s="28"/>
      <c r="G1552" s="43"/>
      <c r="H1552" s="28"/>
    </row>
    <row r="1553" spans="1:8" x14ac:dyDescent="0.2">
      <c r="A1553" s="28"/>
      <c r="B1553" s="28"/>
      <c r="C1553" s="28"/>
      <c r="D1553" s="28"/>
      <c r="E1553" s="43"/>
      <c r="F1553" s="28"/>
      <c r="G1553" s="43"/>
      <c r="H1553" s="28"/>
    </row>
    <row r="1554" spans="1:8" x14ac:dyDescent="0.2">
      <c r="A1554" s="28"/>
      <c r="B1554" s="28"/>
      <c r="C1554" s="28"/>
      <c r="D1554" s="28"/>
      <c r="E1554" s="43"/>
      <c r="F1554" s="28"/>
      <c r="G1554" s="43"/>
      <c r="H1554" s="28"/>
    </row>
    <row r="1555" spans="1:8" x14ac:dyDescent="0.2">
      <c r="A1555" s="28"/>
      <c r="B1555" s="28"/>
      <c r="C1555" s="28"/>
      <c r="D1555" s="28"/>
      <c r="E1555" s="43"/>
      <c r="F1555" s="28"/>
      <c r="G1555" s="43"/>
      <c r="H1555" s="28"/>
    </row>
    <row r="1556" spans="1:8" x14ac:dyDescent="0.2">
      <c r="A1556" s="28"/>
      <c r="B1556" s="28"/>
      <c r="C1556" s="28"/>
      <c r="D1556" s="28"/>
      <c r="E1556" s="43"/>
      <c r="F1556" s="28"/>
      <c r="G1556" s="43"/>
      <c r="H1556" s="28"/>
    </row>
    <row r="1557" spans="1:8" x14ac:dyDescent="0.2">
      <c r="A1557" s="28"/>
      <c r="B1557" s="28"/>
      <c r="C1557" s="28"/>
      <c r="D1557" s="28"/>
      <c r="E1557" s="43"/>
      <c r="F1557" s="28"/>
      <c r="G1557" s="43"/>
      <c r="H1557" s="28"/>
    </row>
    <row r="1558" spans="1:8" x14ac:dyDescent="0.2">
      <c r="A1558" s="28"/>
      <c r="B1558" s="28"/>
      <c r="C1558" s="28"/>
      <c r="D1558" s="28"/>
      <c r="E1558" s="43"/>
      <c r="F1558" s="28"/>
      <c r="G1558" s="43"/>
      <c r="H1558" s="28"/>
    </row>
    <row r="1559" spans="1:8" x14ac:dyDescent="0.2">
      <c r="A1559" s="28"/>
      <c r="B1559" s="28"/>
      <c r="C1559" s="28"/>
      <c r="D1559" s="28"/>
      <c r="E1559" s="43"/>
      <c r="F1559" s="28"/>
      <c r="G1559" s="43"/>
      <c r="H1559" s="28"/>
    </row>
    <row r="1560" spans="1:8" x14ac:dyDescent="0.2">
      <c r="A1560" s="28"/>
      <c r="B1560" s="28"/>
      <c r="C1560" s="28"/>
      <c r="D1560" s="28"/>
      <c r="E1560" s="43"/>
      <c r="F1560" s="28"/>
      <c r="G1560" s="43"/>
      <c r="H1560" s="28"/>
    </row>
    <row r="1561" spans="1:8" x14ac:dyDescent="0.2">
      <c r="A1561" s="28"/>
      <c r="B1561" s="28"/>
      <c r="C1561" s="28"/>
      <c r="D1561" s="28"/>
      <c r="E1561" s="43"/>
      <c r="F1561" s="28"/>
      <c r="G1561" s="43"/>
      <c r="H1561" s="28"/>
    </row>
    <row r="1562" spans="1:8" x14ac:dyDescent="0.2">
      <c r="A1562" s="28"/>
      <c r="B1562" s="28"/>
      <c r="C1562" s="28"/>
      <c r="D1562" s="28"/>
      <c r="E1562" s="43"/>
      <c r="F1562" s="28"/>
      <c r="G1562" s="43"/>
      <c r="H1562" s="28"/>
    </row>
    <row r="1563" spans="1:8" x14ac:dyDescent="0.2">
      <c r="A1563" s="28"/>
      <c r="B1563" s="28"/>
      <c r="C1563" s="28"/>
      <c r="D1563" s="28"/>
      <c r="E1563" s="43"/>
      <c r="F1563" s="28"/>
      <c r="G1563" s="43"/>
      <c r="H1563" s="28"/>
    </row>
    <row r="1564" spans="1:8" x14ac:dyDescent="0.2">
      <c r="A1564" s="28"/>
      <c r="B1564" s="28"/>
      <c r="C1564" s="28"/>
      <c r="D1564" s="28"/>
      <c r="E1564" s="43"/>
      <c r="F1564" s="28"/>
      <c r="G1564" s="43"/>
      <c r="H1564" s="28"/>
    </row>
    <row r="1565" spans="1:8" x14ac:dyDescent="0.2">
      <c r="A1565" s="28"/>
      <c r="B1565" s="28"/>
      <c r="C1565" s="28"/>
      <c r="D1565" s="28"/>
      <c r="E1565" s="43"/>
      <c r="F1565" s="28"/>
      <c r="G1565" s="43"/>
      <c r="H1565" s="28"/>
    </row>
    <row r="1566" spans="1:8" x14ac:dyDescent="0.2">
      <c r="A1566" s="28"/>
      <c r="B1566" s="28"/>
      <c r="C1566" s="28"/>
      <c r="D1566" s="28"/>
      <c r="E1566" s="43"/>
      <c r="F1566" s="28"/>
      <c r="G1566" s="43"/>
      <c r="H1566" s="28"/>
    </row>
    <row r="1567" spans="1:8" x14ac:dyDescent="0.2">
      <c r="A1567" s="28"/>
      <c r="B1567" s="28"/>
      <c r="C1567" s="28"/>
      <c r="D1567" s="28"/>
      <c r="E1567" s="43"/>
      <c r="F1567" s="28"/>
      <c r="G1567" s="43"/>
      <c r="H1567" s="28"/>
    </row>
    <row r="1568" spans="1:8" x14ac:dyDescent="0.2">
      <c r="A1568" s="28"/>
      <c r="B1568" s="28"/>
      <c r="C1568" s="28"/>
      <c r="D1568" s="28"/>
      <c r="E1568" s="43"/>
      <c r="F1568" s="28"/>
      <c r="G1568" s="43"/>
      <c r="H1568" s="28"/>
    </row>
    <row r="1569" spans="1:8" x14ac:dyDescent="0.2">
      <c r="A1569" s="28"/>
      <c r="B1569" s="28"/>
      <c r="C1569" s="28"/>
      <c r="D1569" s="28"/>
      <c r="E1569" s="43"/>
      <c r="F1569" s="28"/>
      <c r="G1569" s="43"/>
      <c r="H1569" s="28"/>
    </row>
    <row r="1570" spans="1:8" x14ac:dyDescent="0.2">
      <c r="A1570" s="28"/>
      <c r="B1570" s="28"/>
      <c r="C1570" s="28"/>
      <c r="D1570" s="28"/>
      <c r="E1570" s="43"/>
      <c r="F1570" s="28"/>
      <c r="G1570" s="43"/>
      <c r="H1570" s="28"/>
    </row>
    <row r="1571" spans="1:8" x14ac:dyDescent="0.2">
      <c r="A1571" s="28"/>
      <c r="B1571" s="28"/>
      <c r="C1571" s="28"/>
      <c r="D1571" s="28"/>
      <c r="E1571" s="43"/>
      <c r="F1571" s="28"/>
      <c r="G1571" s="43"/>
      <c r="H1571" s="28"/>
    </row>
    <row r="1572" spans="1:8" x14ac:dyDescent="0.2">
      <c r="A1572" s="28"/>
      <c r="B1572" s="28"/>
      <c r="C1572" s="28"/>
      <c r="D1572" s="28"/>
      <c r="E1572" s="43"/>
      <c r="F1572" s="28"/>
      <c r="G1572" s="43"/>
      <c r="H1572" s="28"/>
    </row>
    <row r="1573" spans="1:8" x14ac:dyDescent="0.2">
      <c r="A1573" s="28"/>
      <c r="B1573" s="28"/>
      <c r="C1573" s="28"/>
      <c r="D1573" s="28"/>
      <c r="E1573" s="43"/>
      <c r="F1573" s="28"/>
      <c r="G1573" s="43"/>
      <c r="H1573" s="28"/>
    </row>
    <row r="1574" spans="1:8" x14ac:dyDescent="0.2">
      <c r="A1574" s="28"/>
      <c r="B1574" s="28"/>
      <c r="C1574" s="28"/>
      <c r="D1574" s="28"/>
      <c r="E1574" s="43"/>
      <c r="F1574" s="28"/>
      <c r="G1574" s="43"/>
      <c r="H1574" s="28"/>
    </row>
    <row r="1575" spans="1:8" x14ac:dyDescent="0.2">
      <c r="A1575" s="28"/>
      <c r="B1575" s="28"/>
      <c r="C1575" s="28"/>
      <c r="D1575" s="28"/>
      <c r="E1575" s="43"/>
      <c r="F1575" s="28"/>
      <c r="G1575" s="43"/>
      <c r="H1575" s="28"/>
    </row>
    <row r="1576" spans="1:8" x14ac:dyDescent="0.2">
      <c r="A1576" s="28"/>
      <c r="B1576" s="28"/>
      <c r="C1576" s="28"/>
      <c r="D1576" s="28"/>
      <c r="E1576" s="43"/>
      <c r="F1576" s="28"/>
      <c r="G1576" s="43"/>
      <c r="H1576" s="28"/>
    </row>
    <row r="1577" spans="1:8" x14ac:dyDescent="0.2">
      <c r="A1577" s="28"/>
      <c r="B1577" s="28"/>
      <c r="C1577" s="28"/>
      <c r="D1577" s="28"/>
      <c r="E1577" s="43"/>
      <c r="F1577" s="28"/>
      <c r="G1577" s="43"/>
      <c r="H1577" s="28"/>
    </row>
    <row r="1578" spans="1:8" x14ac:dyDescent="0.2">
      <c r="A1578" s="28"/>
      <c r="B1578" s="28"/>
      <c r="C1578" s="28"/>
      <c r="D1578" s="28"/>
      <c r="E1578" s="43"/>
      <c r="F1578" s="28"/>
      <c r="G1578" s="43"/>
      <c r="H1578" s="28"/>
    </row>
    <row r="1579" spans="1:8" x14ac:dyDescent="0.2">
      <c r="A1579" s="28"/>
      <c r="B1579" s="28"/>
      <c r="C1579" s="28"/>
      <c r="D1579" s="28"/>
      <c r="E1579" s="43"/>
      <c r="F1579" s="28"/>
      <c r="G1579" s="43"/>
      <c r="H1579" s="28"/>
    </row>
    <row r="1580" spans="1:8" x14ac:dyDescent="0.2">
      <c r="A1580" s="28"/>
      <c r="B1580" s="28"/>
      <c r="C1580" s="28"/>
      <c r="D1580" s="28"/>
      <c r="E1580" s="43"/>
      <c r="F1580" s="28"/>
      <c r="G1580" s="43"/>
      <c r="H1580" s="28"/>
    </row>
    <row r="1581" spans="1:8" x14ac:dyDescent="0.2">
      <c r="A1581" s="28"/>
      <c r="B1581" s="28"/>
      <c r="C1581" s="28"/>
      <c r="D1581" s="28"/>
      <c r="E1581" s="43"/>
      <c r="F1581" s="28"/>
      <c r="G1581" s="43"/>
      <c r="H1581" s="28"/>
    </row>
    <row r="1582" spans="1:8" x14ac:dyDescent="0.2">
      <c r="A1582" s="28"/>
      <c r="B1582" s="28"/>
      <c r="C1582" s="28"/>
      <c r="D1582" s="28"/>
      <c r="E1582" s="43"/>
      <c r="F1582" s="28"/>
      <c r="G1582" s="43"/>
      <c r="H1582" s="28"/>
    </row>
    <row r="1583" spans="1:8" x14ac:dyDescent="0.2">
      <c r="A1583" s="28"/>
      <c r="B1583" s="28"/>
      <c r="C1583" s="28"/>
      <c r="D1583" s="28"/>
      <c r="E1583" s="43"/>
      <c r="F1583" s="28"/>
      <c r="G1583" s="43"/>
      <c r="H1583" s="28"/>
    </row>
    <row r="1584" spans="1:8" x14ac:dyDescent="0.2">
      <c r="A1584" s="28"/>
      <c r="B1584" s="28"/>
      <c r="C1584" s="28"/>
      <c r="D1584" s="28"/>
      <c r="E1584" s="43"/>
      <c r="F1584" s="28"/>
      <c r="G1584" s="43"/>
      <c r="H1584" s="28"/>
    </row>
    <row r="1585" spans="1:8" x14ac:dyDescent="0.2">
      <c r="A1585" s="28"/>
      <c r="B1585" s="28"/>
      <c r="C1585" s="28"/>
      <c r="D1585" s="28"/>
      <c r="E1585" s="43"/>
      <c r="F1585" s="28"/>
      <c r="G1585" s="43"/>
      <c r="H1585" s="28"/>
    </row>
    <row r="1586" spans="1:8" x14ac:dyDescent="0.2">
      <c r="A1586" s="28"/>
      <c r="B1586" s="28"/>
      <c r="C1586" s="28"/>
      <c r="D1586" s="28"/>
      <c r="E1586" s="43"/>
      <c r="F1586" s="28"/>
      <c r="G1586" s="43"/>
      <c r="H1586" s="28"/>
    </row>
    <row r="1587" spans="1:8" x14ac:dyDescent="0.2">
      <c r="A1587" s="28"/>
      <c r="B1587" s="28"/>
      <c r="C1587" s="28"/>
      <c r="D1587" s="28"/>
      <c r="E1587" s="43"/>
      <c r="F1587" s="28"/>
      <c r="G1587" s="43"/>
      <c r="H1587" s="28"/>
    </row>
    <row r="1588" spans="1:8" x14ac:dyDescent="0.2">
      <c r="A1588" s="28"/>
      <c r="B1588" s="28"/>
      <c r="C1588" s="28"/>
      <c r="D1588" s="28"/>
      <c r="E1588" s="43"/>
      <c r="F1588" s="28"/>
      <c r="G1588" s="43"/>
      <c r="H1588" s="28"/>
    </row>
    <row r="1589" spans="1:8" x14ac:dyDescent="0.2">
      <c r="A1589" s="28"/>
      <c r="B1589" s="28"/>
      <c r="C1589" s="28"/>
      <c r="D1589" s="28"/>
      <c r="E1589" s="43"/>
      <c r="F1589" s="28"/>
      <c r="G1589" s="43"/>
      <c r="H1589" s="28"/>
    </row>
    <row r="1590" spans="1:8" x14ac:dyDescent="0.2">
      <c r="A1590" s="28"/>
      <c r="B1590" s="28"/>
      <c r="C1590" s="28"/>
      <c r="D1590" s="28"/>
      <c r="E1590" s="43"/>
      <c r="F1590" s="28"/>
      <c r="G1590" s="43"/>
      <c r="H1590" s="28"/>
    </row>
    <row r="1591" spans="1:8" x14ac:dyDescent="0.2">
      <c r="A1591" s="28"/>
      <c r="B1591" s="28"/>
      <c r="C1591" s="28"/>
      <c r="D1591" s="28"/>
      <c r="E1591" s="43"/>
      <c r="F1591" s="28"/>
      <c r="G1591" s="43"/>
      <c r="H1591" s="28"/>
    </row>
    <row r="1592" spans="1:8" x14ac:dyDescent="0.2">
      <c r="A1592" s="28"/>
      <c r="B1592" s="28"/>
      <c r="C1592" s="28"/>
      <c r="D1592" s="28"/>
      <c r="E1592" s="43"/>
      <c r="F1592" s="28"/>
      <c r="G1592" s="43"/>
      <c r="H1592" s="28"/>
    </row>
    <row r="1593" spans="1:8" x14ac:dyDescent="0.2">
      <c r="A1593" s="28"/>
      <c r="B1593" s="28"/>
      <c r="C1593" s="28"/>
      <c r="D1593" s="28"/>
      <c r="E1593" s="43"/>
      <c r="F1593" s="28"/>
      <c r="G1593" s="43"/>
      <c r="H1593" s="28"/>
    </row>
    <row r="1594" spans="1:8" x14ac:dyDescent="0.2">
      <c r="A1594" s="28"/>
      <c r="B1594" s="28"/>
      <c r="C1594" s="28"/>
      <c r="D1594" s="28"/>
      <c r="E1594" s="43"/>
      <c r="F1594" s="28"/>
      <c r="G1594" s="43"/>
      <c r="H1594" s="28"/>
    </row>
    <row r="1595" spans="1:8" x14ac:dyDescent="0.2">
      <c r="A1595" s="28"/>
      <c r="B1595" s="28"/>
      <c r="C1595" s="28"/>
      <c r="D1595" s="28"/>
      <c r="E1595" s="43"/>
      <c r="F1595" s="28"/>
      <c r="G1595" s="43"/>
      <c r="H1595" s="28"/>
    </row>
    <row r="1596" spans="1:8" x14ac:dyDescent="0.2">
      <c r="A1596" s="28"/>
      <c r="B1596" s="28"/>
      <c r="C1596" s="28"/>
      <c r="D1596" s="28"/>
      <c r="E1596" s="43"/>
      <c r="F1596" s="28"/>
      <c r="G1596" s="43"/>
      <c r="H1596" s="28"/>
    </row>
    <row r="1597" spans="1:8" x14ac:dyDescent="0.2">
      <c r="A1597" s="28"/>
      <c r="B1597" s="28"/>
      <c r="C1597" s="28"/>
      <c r="D1597" s="28"/>
      <c r="E1597" s="43"/>
      <c r="F1597" s="28"/>
      <c r="G1597" s="43"/>
      <c r="H1597" s="28"/>
    </row>
    <row r="1598" spans="1:8" x14ac:dyDescent="0.2">
      <c r="A1598" s="28"/>
      <c r="B1598" s="28"/>
      <c r="C1598" s="28"/>
      <c r="D1598" s="28"/>
      <c r="E1598" s="43"/>
      <c r="F1598" s="28"/>
      <c r="G1598" s="43"/>
      <c r="H1598" s="28"/>
    </row>
    <row r="1599" spans="1:8" x14ac:dyDescent="0.2">
      <c r="A1599" s="28"/>
      <c r="B1599" s="28"/>
      <c r="C1599" s="28"/>
      <c r="D1599" s="28"/>
      <c r="E1599" s="43"/>
      <c r="F1599" s="28"/>
      <c r="G1599" s="43"/>
      <c r="H1599" s="28"/>
    </row>
    <row r="1600" spans="1:8" x14ac:dyDescent="0.2">
      <c r="A1600" s="28"/>
      <c r="B1600" s="28"/>
      <c r="C1600" s="28"/>
      <c r="D1600" s="28"/>
      <c r="E1600" s="43"/>
      <c r="F1600" s="28"/>
      <c r="G1600" s="43"/>
      <c r="H1600" s="28"/>
    </row>
    <row r="1601" spans="1:8" x14ac:dyDescent="0.2">
      <c r="A1601" s="28"/>
      <c r="B1601" s="28"/>
      <c r="C1601" s="28"/>
      <c r="D1601" s="28"/>
      <c r="E1601" s="43"/>
      <c r="F1601" s="28"/>
      <c r="G1601" s="43"/>
      <c r="H1601" s="28"/>
    </row>
    <row r="1602" spans="1:8" x14ac:dyDescent="0.2">
      <c r="A1602" s="28"/>
      <c r="B1602" s="28"/>
      <c r="C1602" s="28"/>
      <c r="D1602" s="28"/>
      <c r="E1602" s="43"/>
      <c r="F1602" s="28"/>
      <c r="G1602" s="43"/>
      <c r="H1602" s="28"/>
    </row>
    <row r="1603" spans="1:8" x14ac:dyDescent="0.2">
      <c r="A1603" s="28"/>
      <c r="B1603" s="28"/>
      <c r="C1603" s="28"/>
      <c r="D1603" s="28"/>
      <c r="E1603" s="43"/>
      <c r="F1603" s="28"/>
      <c r="G1603" s="43"/>
      <c r="H1603" s="28"/>
    </row>
    <row r="1604" spans="1:8" x14ac:dyDescent="0.2">
      <c r="A1604" s="28"/>
      <c r="B1604" s="28"/>
      <c r="C1604" s="28"/>
      <c r="D1604" s="28"/>
      <c r="E1604" s="43"/>
      <c r="F1604" s="28"/>
      <c r="G1604" s="43"/>
      <c r="H1604" s="28"/>
    </row>
    <row r="1605" spans="1:8" x14ac:dyDescent="0.2">
      <c r="A1605" s="28"/>
      <c r="B1605" s="28"/>
      <c r="C1605" s="28"/>
      <c r="D1605" s="28"/>
      <c r="E1605" s="43"/>
      <c r="F1605" s="28"/>
      <c r="G1605" s="43"/>
      <c r="H1605" s="28"/>
    </row>
    <row r="1606" spans="1:8" x14ac:dyDescent="0.2">
      <c r="A1606" s="28"/>
      <c r="B1606" s="28"/>
      <c r="C1606" s="28"/>
      <c r="D1606" s="28"/>
      <c r="E1606" s="43"/>
      <c r="F1606" s="28"/>
      <c r="G1606" s="43"/>
      <c r="H1606" s="28"/>
    </row>
    <row r="1607" spans="1:8" x14ac:dyDescent="0.2">
      <c r="A1607" s="28"/>
      <c r="B1607" s="28"/>
      <c r="C1607" s="28"/>
      <c r="D1607" s="28"/>
      <c r="E1607" s="43"/>
      <c r="F1607" s="28"/>
      <c r="G1607" s="43"/>
      <c r="H1607" s="28"/>
    </row>
    <row r="1608" spans="1:8" x14ac:dyDescent="0.2">
      <c r="A1608" s="28"/>
      <c r="B1608" s="28"/>
      <c r="C1608" s="28"/>
      <c r="D1608" s="28"/>
      <c r="E1608" s="43"/>
      <c r="F1608" s="28"/>
      <c r="G1608" s="43"/>
      <c r="H1608" s="28"/>
    </row>
    <row r="1609" spans="1:8" x14ac:dyDescent="0.2">
      <c r="A1609" s="28"/>
      <c r="B1609" s="28"/>
      <c r="C1609" s="28"/>
      <c r="D1609" s="28"/>
      <c r="E1609" s="43"/>
      <c r="F1609" s="28"/>
      <c r="G1609" s="43"/>
      <c r="H1609" s="28"/>
    </row>
    <row r="1610" spans="1:8" x14ac:dyDescent="0.2">
      <c r="A1610" s="28"/>
      <c r="B1610" s="28"/>
      <c r="C1610" s="28"/>
      <c r="D1610" s="28"/>
      <c r="E1610" s="43"/>
      <c r="F1610" s="28"/>
      <c r="G1610" s="43"/>
      <c r="H1610" s="28"/>
    </row>
    <row r="1611" spans="1:8" x14ac:dyDescent="0.2">
      <c r="A1611" s="28"/>
      <c r="B1611" s="28"/>
      <c r="C1611" s="28"/>
      <c r="D1611" s="28"/>
      <c r="E1611" s="43"/>
      <c r="F1611" s="28"/>
      <c r="G1611" s="43"/>
      <c r="H1611" s="28"/>
    </row>
    <row r="1612" spans="1:8" x14ac:dyDescent="0.2">
      <c r="A1612" s="28"/>
      <c r="B1612" s="28"/>
      <c r="C1612" s="28"/>
      <c r="D1612" s="28"/>
      <c r="E1612" s="43"/>
      <c r="F1612" s="28"/>
      <c r="G1612" s="43"/>
      <c r="H1612" s="28"/>
    </row>
    <row r="1613" spans="1:8" x14ac:dyDescent="0.2">
      <c r="A1613" s="28"/>
      <c r="B1613" s="28"/>
      <c r="C1613" s="28"/>
      <c r="D1613" s="28"/>
      <c r="E1613" s="43"/>
      <c r="F1613" s="28"/>
      <c r="G1613" s="43"/>
      <c r="H1613" s="28"/>
    </row>
    <row r="1614" spans="1:8" x14ac:dyDescent="0.2">
      <c r="A1614" s="28"/>
      <c r="B1614" s="28"/>
      <c r="C1614" s="28"/>
      <c r="D1614" s="28"/>
      <c r="E1614" s="43"/>
      <c r="F1614" s="28"/>
      <c r="G1614" s="43"/>
      <c r="H1614" s="28"/>
    </row>
    <row r="1615" spans="1:8" x14ac:dyDescent="0.2">
      <c r="A1615" s="28"/>
      <c r="B1615" s="28"/>
      <c r="C1615" s="28"/>
      <c r="D1615" s="28"/>
      <c r="E1615" s="43"/>
      <c r="F1615" s="28"/>
      <c r="G1615" s="43"/>
      <c r="H1615" s="28"/>
    </row>
    <row r="1616" spans="1:8" x14ac:dyDescent="0.2">
      <c r="A1616" s="28"/>
      <c r="B1616" s="28"/>
      <c r="C1616" s="28"/>
      <c r="D1616" s="28"/>
      <c r="E1616" s="43"/>
      <c r="F1616" s="28"/>
      <c r="G1616" s="43"/>
      <c r="H1616" s="28"/>
    </row>
    <row r="1617" spans="1:8" x14ac:dyDescent="0.2">
      <c r="A1617" s="28"/>
      <c r="B1617" s="28"/>
      <c r="C1617" s="28"/>
      <c r="D1617" s="28"/>
      <c r="E1617" s="43"/>
      <c r="F1617" s="28"/>
      <c r="G1617" s="43"/>
      <c r="H1617" s="28"/>
    </row>
    <row r="1618" spans="1:8" x14ac:dyDescent="0.2">
      <c r="A1618" s="28"/>
      <c r="B1618" s="28"/>
      <c r="C1618" s="28"/>
      <c r="D1618" s="28"/>
      <c r="E1618" s="43"/>
      <c r="F1618" s="28"/>
      <c r="G1618" s="43"/>
      <c r="H1618" s="28"/>
    </row>
    <row r="1619" spans="1:8" x14ac:dyDescent="0.2">
      <c r="A1619" s="28"/>
      <c r="B1619" s="28"/>
      <c r="C1619" s="28"/>
      <c r="D1619" s="28"/>
      <c r="E1619" s="43"/>
      <c r="F1619" s="28"/>
      <c r="G1619" s="43"/>
      <c r="H1619" s="28"/>
    </row>
    <row r="1620" spans="1:8" x14ac:dyDescent="0.2">
      <c r="A1620" s="28"/>
      <c r="B1620" s="28"/>
      <c r="C1620" s="28"/>
      <c r="D1620" s="28"/>
      <c r="E1620" s="43"/>
      <c r="F1620" s="28"/>
      <c r="G1620" s="43"/>
      <c r="H1620" s="28"/>
    </row>
  </sheetData>
  <mergeCells count="8">
    <mergeCell ref="A97:B97"/>
    <mergeCell ref="A2:H2"/>
    <mergeCell ref="E1:H1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Normal="100" zoomScaleSheetLayoutView="100" workbookViewId="0">
      <selection activeCell="K14" sqref="K14"/>
    </sheetView>
  </sheetViews>
  <sheetFormatPr defaultRowHeight="12.75" x14ac:dyDescent="0.2"/>
  <cols>
    <col min="1" max="1" width="11.83203125" style="15" bestFit="1" customWidth="1"/>
    <col min="2" max="2" width="35.83203125" style="15" customWidth="1"/>
    <col min="3" max="3" width="15.6640625" style="15" customWidth="1"/>
    <col min="4" max="4" width="9.33203125" style="15"/>
    <col min="5" max="5" width="16.5" style="15" customWidth="1"/>
    <col min="6" max="6" width="9.33203125" style="15"/>
    <col min="7" max="7" width="17.5" style="15" customWidth="1"/>
    <col min="8" max="16384" width="9.33203125" style="15"/>
  </cols>
  <sheetData>
    <row r="1" spans="1:9" ht="36.75" customHeight="1" x14ac:dyDescent="0.2">
      <c r="E1" s="220" t="s">
        <v>247</v>
      </c>
      <c r="F1" s="220"/>
      <c r="G1" s="220"/>
      <c r="H1" s="220"/>
    </row>
    <row r="2" spans="1:9" s="61" customFormat="1" ht="41.25" customHeight="1" x14ac:dyDescent="0.2">
      <c r="A2" s="214" t="s">
        <v>246</v>
      </c>
      <c r="B2" s="214"/>
      <c r="C2" s="214"/>
      <c r="D2" s="214"/>
      <c r="E2" s="214"/>
      <c r="F2" s="214"/>
      <c r="G2" s="214"/>
      <c r="H2" s="214"/>
      <c r="I2" s="60"/>
    </row>
    <row r="3" spans="1:9" s="61" customFormat="1" ht="27.75" customHeight="1" x14ac:dyDescent="0.2">
      <c r="A3" s="226" t="s">
        <v>203</v>
      </c>
      <c r="B3" s="228" t="s">
        <v>204</v>
      </c>
      <c r="C3" s="230" t="s">
        <v>206</v>
      </c>
      <c r="D3" s="231"/>
      <c r="E3" s="232" t="s">
        <v>26</v>
      </c>
      <c r="F3" s="233"/>
      <c r="G3" s="234" t="s">
        <v>27</v>
      </c>
      <c r="H3" s="235"/>
    </row>
    <row r="4" spans="1:9" s="109" customFormat="1" ht="16.5" customHeight="1" x14ac:dyDescent="0.2">
      <c r="A4" s="227"/>
      <c r="B4" s="229"/>
      <c r="C4" s="8" t="s">
        <v>205</v>
      </c>
      <c r="D4" s="9" t="s">
        <v>49</v>
      </c>
      <c r="E4" s="8" t="s">
        <v>205</v>
      </c>
      <c r="F4" s="10" t="s">
        <v>49</v>
      </c>
      <c r="G4" s="8" t="s">
        <v>205</v>
      </c>
      <c r="H4" s="10" t="s">
        <v>49</v>
      </c>
    </row>
    <row r="5" spans="1:9" x14ac:dyDescent="0.2">
      <c r="A5" s="104" t="s">
        <v>4</v>
      </c>
      <c r="B5" s="104" t="s">
        <v>5</v>
      </c>
      <c r="C5" s="18">
        <v>199195051.11000001</v>
      </c>
      <c r="D5" s="19">
        <v>5501</v>
      </c>
      <c r="E5" s="18">
        <v>-593912.88</v>
      </c>
      <c r="F5" s="19">
        <v>-73</v>
      </c>
      <c r="G5" s="18">
        <v>198601138.22999999</v>
      </c>
      <c r="H5" s="19">
        <v>5428</v>
      </c>
    </row>
    <row r="6" spans="1:9" x14ac:dyDescent="0.2">
      <c r="A6" s="104" t="s">
        <v>156</v>
      </c>
      <c r="B6" s="104" t="s">
        <v>157</v>
      </c>
      <c r="C6" s="18">
        <v>156334751.22999999</v>
      </c>
      <c r="D6" s="19">
        <v>4321</v>
      </c>
      <c r="E6" s="18">
        <v>221672.28</v>
      </c>
      <c r="F6" s="19">
        <v>-3</v>
      </c>
      <c r="G6" s="18">
        <v>156556423.50999999</v>
      </c>
      <c r="H6" s="19">
        <v>4318</v>
      </c>
    </row>
    <row r="7" spans="1:9" x14ac:dyDescent="0.2">
      <c r="A7" s="104" t="s">
        <v>158</v>
      </c>
      <c r="B7" s="104" t="s">
        <v>159</v>
      </c>
      <c r="C7" s="18">
        <v>89381597.010000005</v>
      </c>
      <c r="D7" s="19">
        <v>2431</v>
      </c>
      <c r="E7" s="18">
        <v>-2965437.88</v>
      </c>
      <c r="F7" s="19">
        <v>-88</v>
      </c>
      <c r="G7" s="18">
        <v>86416159.129999995</v>
      </c>
      <c r="H7" s="19">
        <v>2343</v>
      </c>
    </row>
    <row r="8" spans="1:9" x14ac:dyDescent="0.2">
      <c r="A8" s="104" t="s">
        <v>45</v>
      </c>
      <c r="B8" s="104" t="s">
        <v>46</v>
      </c>
      <c r="C8" s="18">
        <v>21805851.260000002</v>
      </c>
      <c r="D8" s="22">
        <v>665</v>
      </c>
      <c r="E8" s="18">
        <v>-2083952.81</v>
      </c>
      <c r="F8" s="19">
        <v>-62</v>
      </c>
      <c r="G8" s="18">
        <v>19721898.449999999</v>
      </c>
      <c r="H8" s="19">
        <v>603</v>
      </c>
    </row>
    <row r="9" spans="1:9" ht="25.5" x14ac:dyDescent="0.2">
      <c r="A9" s="104" t="s">
        <v>22</v>
      </c>
      <c r="B9" s="104" t="s">
        <v>23</v>
      </c>
      <c r="C9" s="18">
        <v>56716425.030000001</v>
      </c>
      <c r="D9" s="19">
        <v>1530</v>
      </c>
      <c r="E9" s="18">
        <v>-730037.75</v>
      </c>
      <c r="F9" s="19">
        <v>-22</v>
      </c>
      <c r="G9" s="18">
        <v>55986387.280000001</v>
      </c>
      <c r="H9" s="19">
        <v>1508</v>
      </c>
    </row>
    <row r="10" spans="1:9" x14ac:dyDescent="0.2">
      <c r="A10" s="104" t="s">
        <v>62</v>
      </c>
      <c r="B10" s="104" t="s">
        <v>63</v>
      </c>
      <c r="C10" s="18">
        <v>11519099.130000001</v>
      </c>
      <c r="D10" s="22">
        <v>352</v>
      </c>
      <c r="E10" s="18">
        <v>-165786.28</v>
      </c>
      <c r="F10" s="19">
        <v>-5</v>
      </c>
      <c r="G10" s="18">
        <v>11353312.85</v>
      </c>
      <c r="H10" s="19">
        <v>347</v>
      </c>
    </row>
    <row r="11" spans="1:9" x14ac:dyDescent="0.2">
      <c r="A11" s="104" t="s">
        <v>72</v>
      </c>
      <c r="B11" s="104" t="s">
        <v>73</v>
      </c>
      <c r="C11" s="18">
        <v>3509961.89</v>
      </c>
      <c r="D11" s="22">
        <v>108</v>
      </c>
      <c r="E11" s="18">
        <v>-390094.26</v>
      </c>
      <c r="F11" s="19">
        <v>-12</v>
      </c>
      <c r="G11" s="18">
        <v>3119867.63</v>
      </c>
      <c r="H11" s="19">
        <v>96</v>
      </c>
    </row>
    <row r="12" spans="1:9" x14ac:dyDescent="0.2">
      <c r="A12" s="104" t="s">
        <v>76</v>
      </c>
      <c r="B12" s="104" t="s">
        <v>77</v>
      </c>
      <c r="C12" s="18">
        <v>66117.86</v>
      </c>
      <c r="D12" s="22">
        <v>2</v>
      </c>
      <c r="E12" s="18">
        <v>32560.55</v>
      </c>
      <c r="F12" s="19">
        <v>1</v>
      </c>
      <c r="G12" s="18">
        <v>98678.41</v>
      </c>
      <c r="H12" s="19">
        <v>3</v>
      </c>
    </row>
    <row r="13" spans="1:9" x14ac:dyDescent="0.2">
      <c r="A13" s="104" t="s">
        <v>78</v>
      </c>
      <c r="B13" s="104" t="s">
        <v>79</v>
      </c>
      <c r="C13" s="18">
        <v>65121.1</v>
      </c>
      <c r="D13" s="22">
        <v>2</v>
      </c>
      <c r="E13" s="18">
        <v>65121.1</v>
      </c>
      <c r="F13" s="19">
        <v>2</v>
      </c>
      <c r="G13" s="18">
        <v>130242.2</v>
      </c>
      <c r="H13" s="19">
        <v>4</v>
      </c>
    </row>
    <row r="14" spans="1:9" ht="25.5" x14ac:dyDescent="0.2">
      <c r="A14" s="104" t="s">
        <v>82</v>
      </c>
      <c r="B14" s="104" t="s">
        <v>83</v>
      </c>
      <c r="C14" s="18">
        <v>3937583.41</v>
      </c>
      <c r="D14" s="22">
        <v>121</v>
      </c>
      <c r="E14" s="18">
        <v>427324.51</v>
      </c>
      <c r="F14" s="19">
        <v>13</v>
      </c>
      <c r="G14" s="18">
        <v>4364907.92</v>
      </c>
      <c r="H14" s="19">
        <v>134</v>
      </c>
    </row>
    <row r="15" spans="1:9" x14ac:dyDescent="0.2">
      <c r="A15" s="104" t="s">
        <v>84</v>
      </c>
      <c r="B15" s="104" t="s">
        <v>85</v>
      </c>
      <c r="C15" s="18">
        <v>692178.92</v>
      </c>
      <c r="D15" s="22">
        <v>22</v>
      </c>
      <c r="E15" s="18">
        <v>-164663.35</v>
      </c>
      <c r="F15" s="19">
        <v>-5</v>
      </c>
      <c r="G15" s="18">
        <v>527515.56999999995</v>
      </c>
      <c r="H15" s="19">
        <v>17</v>
      </c>
    </row>
    <row r="16" spans="1:9" x14ac:dyDescent="0.2">
      <c r="A16" s="104" t="s">
        <v>88</v>
      </c>
      <c r="B16" s="104" t="s">
        <v>89</v>
      </c>
      <c r="C16" s="18">
        <v>2730368.67</v>
      </c>
      <c r="D16" s="22">
        <v>85</v>
      </c>
      <c r="E16" s="18">
        <v>-189553.66</v>
      </c>
      <c r="F16" s="19">
        <v>-6</v>
      </c>
      <c r="G16" s="18">
        <v>2540815.0099999998</v>
      </c>
      <c r="H16" s="19">
        <v>79</v>
      </c>
    </row>
    <row r="17" spans="1:8" x14ac:dyDescent="0.2">
      <c r="A17" s="104" t="s">
        <v>90</v>
      </c>
      <c r="B17" s="104" t="s">
        <v>91</v>
      </c>
      <c r="C17" s="18">
        <v>93434.62</v>
      </c>
      <c r="D17" s="22">
        <v>3</v>
      </c>
      <c r="E17" s="18">
        <v>32560.55</v>
      </c>
      <c r="F17" s="19">
        <v>1</v>
      </c>
      <c r="G17" s="18">
        <v>125995.17</v>
      </c>
      <c r="H17" s="19">
        <v>4</v>
      </c>
    </row>
    <row r="18" spans="1:8" x14ac:dyDescent="0.2">
      <c r="A18" s="104" t="s">
        <v>92</v>
      </c>
      <c r="B18" s="104" t="s">
        <v>93</v>
      </c>
      <c r="C18" s="18">
        <v>3056763.74</v>
      </c>
      <c r="D18" s="22">
        <v>93</v>
      </c>
      <c r="E18" s="18">
        <v>-564893.68999999994</v>
      </c>
      <c r="F18" s="19">
        <v>-17</v>
      </c>
      <c r="G18" s="18">
        <v>2491870.0499999998</v>
      </c>
      <c r="H18" s="19">
        <v>76</v>
      </c>
    </row>
    <row r="19" spans="1:8" x14ac:dyDescent="0.2">
      <c r="A19" s="104" t="s">
        <v>98</v>
      </c>
      <c r="B19" s="104" t="s">
        <v>99</v>
      </c>
      <c r="C19" s="18">
        <v>288942.98</v>
      </c>
      <c r="D19" s="22">
        <v>9</v>
      </c>
      <c r="E19" s="18">
        <v>33225.050000000003</v>
      </c>
      <c r="F19" s="19">
        <v>1</v>
      </c>
      <c r="G19" s="18">
        <v>322168.03000000003</v>
      </c>
      <c r="H19" s="19">
        <v>10</v>
      </c>
    </row>
    <row r="20" spans="1:8" x14ac:dyDescent="0.2">
      <c r="A20" s="104" t="s">
        <v>106</v>
      </c>
      <c r="B20" s="104" t="s">
        <v>107</v>
      </c>
      <c r="C20" s="18">
        <v>97681.65</v>
      </c>
      <c r="D20" s="22">
        <v>3</v>
      </c>
      <c r="E20" s="18">
        <v>32560.55</v>
      </c>
      <c r="F20" s="19">
        <v>1</v>
      </c>
      <c r="G20" s="18">
        <v>130242.2</v>
      </c>
      <c r="H20" s="19">
        <v>4</v>
      </c>
    </row>
    <row r="21" spans="1:8" x14ac:dyDescent="0.2">
      <c r="A21" s="104" t="s">
        <v>110</v>
      </c>
      <c r="B21" s="104" t="s">
        <v>111</v>
      </c>
      <c r="C21" s="18">
        <v>192717.1</v>
      </c>
      <c r="D21" s="22">
        <v>6</v>
      </c>
      <c r="E21" s="18">
        <v>66450.100000000006</v>
      </c>
      <c r="F21" s="19">
        <v>2</v>
      </c>
      <c r="G21" s="18">
        <v>259167.2</v>
      </c>
      <c r="H21" s="19">
        <v>8</v>
      </c>
    </row>
    <row r="22" spans="1:8" x14ac:dyDescent="0.2">
      <c r="A22" s="104" t="s">
        <v>114</v>
      </c>
      <c r="B22" s="104" t="s">
        <v>115</v>
      </c>
      <c r="C22" s="18">
        <v>850462.76</v>
      </c>
      <c r="D22" s="22">
        <v>26</v>
      </c>
      <c r="E22" s="18">
        <v>-162686.51</v>
      </c>
      <c r="F22" s="19">
        <v>-5</v>
      </c>
      <c r="G22" s="18">
        <v>687776.25</v>
      </c>
      <c r="H22" s="19">
        <v>21</v>
      </c>
    </row>
    <row r="23" spans="1:8" x14ac:dyDescent="0.2">
      <c r="A23" s="104" t="s">
        <v>116</v>
      </c>
      <c r="B23" s="104" t="s">
        <v>117</v>
      </c>
      <c r="C23" s="18">
        <v>1364850.9</v>
      </c>
      <c r="D23" s="22">
        <v>42</v>
      </c>
      <c r="E23" s="18">
        <v>-64256.7</v>
      </c>
      <c r="F23" s="19">
        <v>-2</v>
      </c>
      <c r="G23" s="18">
        <v>1300594.2</v>
      </c>
      <c r="H23" s="19">
        <v>40</v>
      </c>
    </row>
    <row r="24" spans="1:8" x14ac:dyDescent="0.2">
      <c r="A24" s="104" t="s">
        <v>118</v>
      </c>
      <c r="B24" s="104" t="s">
        <v>119</v>
      </c>
      <c r="C24" s="18">
        <v>195363.3</v>
      </c>
      <c r="D24" s="22">
        <v>6</v>
      </c>
      <c r="E24" s="18">
        <v>91966.95</v>
      </c>
      <c r="F24" s="19">
        <v>3</v>
      </c>
      <c r="G24" s="18">
        <v>287330.25</v>
      </c>
      <c r="H24" s="19">
        <v>9</v>
      </c>
    </row>
    <row r="25" spans="1:8" x14ac:dyDescent="0.2">
      <c r="A25" s="236" t="s">
        <v>24</v>
      </c>
      <c r="B25" s="236"/>
      <c r="C25" s="18">
        <v>552094323.66999996</v>
      </c>
      <c r="D25" s="19">
        <v>15328</v>
      </c>
      <c r="E25" s="18">
        <v>-7071834.1299999999</v>
      </c>
      <c r="F25" s="19">
        <v>-276</v>
      </c>
      <c r="G25" s="18">
        <v>545022489.53999996</v>
      </c>
      <c r="H25" s="19">
        <v>15052</v>
      </c>
    </row>
  </sheetData>
  <mergeCells count="8">
    <mergeCell ref="A25:B25"/>
    <mergeCell ref="E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46</vt:i4>
      </vt:variant>
      <vt:variant>
        <vt:lpstr>Именованные диапазоны</vt:lpstr>
      </vt:variant>
      <vt:variant>
        <vt:i4>1</vt:i4>
      </vt:variant>
    </vt:vector>
  </HeadingPairs>
  <TitlesOfParts>
    <vt:vector size="47" baseType="lpstr">
      <vt:lpstr>прил 5 АПП и ДС ЗПТ</vt:lpstr>
      <vt:lpstr>прил 4.2 АПП посещ</vt:lpstr>
      <vt:lpstr>прил 4.1 АПП ДН</vt:lpstr>
      <vt:lpstr>прил 3 ФАПы</vt:lpstr>
      <vt:lpstr>прил 2.3 Подуш гин</vt:lpstr>
      <vt:lpstr>прил 2.2 Подуш стомат</vt:lpstr>
      <vt:lpstr>прил 2.1Подуш ТЕР</vt:lpstr>
      <vt:lpstr>прил 1.39 ВМП</vt:lpstr>
      <vt:lpstr>прил 1.38 КС РОД</vt:lpstr>
      <vt:lpstr>прил 1.37 КС МЕР прочее</vt:lpstr>
      <vt:lpstr>прил 1.36 КС МЕР ЦНС</vt:lpstr>
      <vt:lpstr>прил 1.35 КС МЕР ОДА</vt:lpstr>
      <vt:lpstr>прил 1.34 КС МЕР кардио</vt:lpstr>
      <vt:lpstr>прил 1.33 КС МЕР дети</vt:lpstr>
      <vt:lpstr>прил 1.32 КС ОНК</vt:lpstr>
      <vt:lpstr>прил 1.31 КС</vt:lpstr>
      <vt:lpstr>прил 1.30 ДС ЗПТ</vt:lpstr>
      <vt:lpstr>прил 1.29 ДС ОНК</vt:lpstr>
      <vt:lpstr>прил 1.28 ДС ЭКО</vt:lpstr>
      <vt:lpstr>прил 1.27 ДС МЕР прочее</vt:lpstr>
      <vt:lpstr>прил 1.26 ДС МЕР ЦНС</vt:lpstr>
      <vt:lpstr>прил 1.25 ДС МЕР ОДА</vt:lpstr>
      <vt:lpstr>прил 1.24 ДС МЕР кардио </vt:lpstr>
      <vt:lpstr>прил 1.23 ДС МЕР дети</vt:lpstr>
      <vt:lpstr>прил 1.22 ДС</vt:lpstr>
      <vt:lpstr>прил 1.21 ДИ ОНК</vt:lpstr>
      <vt:lpstr>прил 1.20 ДИ тест COV</vt:lpstr>
      <vt:lpstr>прил 1.19 ДИ гист</vt:lpstr>
      <vt:lpstr>прил 1.18 ДИ ЭНД</vt:lpstr>
      <vt:lpstr>прил 1.17 ДИ УЗИ</vt:lpstr>
      <vt:lpstr>прил 1.16 ДИ МРТ</vt:lpstr>
      <vt:lpstr>прил 1.15 ДИ КТ</vt:lpstr>
      <vt:lpstr>прил 1.14 АПП ШСД</vt:lpstr>
      <vt:lpstr>прил 1.13 СМП конс. эвак</vt:lpstr>
      <vt:lpstr>прил 1.12 АПП неотлож</vt:lpstr>
      <vt:lpstr>прил 1.11 АПП ДН</vt:lpstr>
      <vt:lpstr>прил  1.10 ДИСП. УГЛУБ</vt:lpstr>
      <vt:lpstr>прил 1.9 ПМО дисп. детей</vt:lpstr>
      <vt:lpstr>прил 1.8 ПМО взр</vt:lpstr>
      <vt:lpstr>прил 1.7 ДИСП взр. 2 эт</vt:lpstr>
      <vt:lpstr>прил 1.6 ДИСП взр 1 эт</vt:lpstr>
      <vt:lpstr>прил 1.5 АПП ЗПТ</vt:lpstr>
      <vt:lpstr>прил 1.4 АПП МЕР</vt:lpstr>
      <vt:lpstr>прил1.3 АПП ЦЗ</vt:lpstr>
      <vt:lpstr>прил 1.2 АПП обр</vt:lpstr>
      <vt:lpstr>прил 1.1 АПП посещ</vt:lpstr>
      <vt:lpstr>'прил 5 АПП и ДС ЗПТ'!Область_печати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Галина Б. Шумяцкая</cp:lastModifiedBy>
  <cp:lastPrinted>2024-02-02T10:52:02Z</cp:lastPrinted>
  <dcterms:created xsi:type="dcterms:W3CDTF">2024-01-27T02:11:33Z</dcterms:created>
  <dcterms:modified xsi:type="dcterms:W3CDTF">2025-01-30T06:31:04Z</dcterms:modified>
</cp:coreProperties>
</file>